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770"/>
  </bookViews>
  <sheets>
    <sheet name="25.06.2018 " sheetId="4" r:id="rId1"/>
  </sheets>
  <definedNames>
    <definedName name="_xlnm.Print_Area" localSheetId="0">'25.06.2018 '!$B$2:$M$457</definedName>
  </definedNames>
  <calcPr calcId="152511"/>
</workbook>
</file>

<file path=xl/calcChain.xml><?xml version="1.0" encoding="utf-8"?>
<calcChain xmlns="http://schemas.openxmlformats.org/spreadsheetml/2006/main">
  <c r="I277" i="4" l="1"/>
  <c r="I269" i="4"/>
  <c r="K25" i="4" l="1"/>
  <c r="K17" i="4"/>
  <c r="J25" i="4"/>
  <c r="J17" i="4"/>
  <c r="I25" i="4"/>
  <c r="I17" i="4"/>
  <c r="H169" i="4"/>
  <c r="H161" i="4"/>
  <c r="I169" i="4"/>
  <c r="I161" i="4"/>
  <c r="K178" i="4"/>
  <c r="K170" i="4"/>
  <c r="J178" i="4"/>
  <c r="H178" i="4"/>
  <c r="I178" i="4"/>
  <c r="I170" i="4"/>
  <c r="I124" i="4" l="1"/>
  <c r="I430" i="4" l="1"/>
  <c r="H430" i="4"/>
  <c r="I214" i="4" l="1"/>
  <c r="H214" i="4"/>
  <c r="M466" i="4" l="1"/>
  <c r="L466" i="4"/>
  <c r="L16" i="4" l="1"/>
  <c r="M16" i="4"/>
  <c r="L25" i="4"/>
  <c r="M25" i="4"/>
  <c r="L34" i="4"/>
  <c r="M34" i="4"/>
  <c r="L43" i="4"/>
  <c r="M43" i="4"/>
  <c r="L70" i="4"/>
  <c r="M70" i="4"/>
  <c r="L79" i="4"/>
  <c r="M79" i="4"/>
  <c r="I88" i="4"/>
  <c r="K88" i="4"/>
  <c r="L88" i="4"/>
  <c r="M88" i="4"/>
  <c r="H97" i="4"/>
  <c r="I97" i="4"/>
  <c r="J97" i="4"/>
  <c r="K97" i="4"/>
  <c r="L97" i="4"/>
  <c r="M97" i="4"/>
  <c r="J106" i="4"/>
  <c r="K106" i="4"/>
  <c r="J115" i="4"/>
  <c r="K115" i="4"/>
  <c r="J124" i="4"/>
  <c r="K124" i="4"/>
  <c r="L124" i="4"/>
  <c r="M124" i="4"/>
  <c r="J187" i="4"/>
  <c r="K187" i="4"/>
  <c r="L187" i="4"/>
  <c r="M187" i="4"/>
  <c r="H196" i="4"/>
  <c r="I196" i="4"/>
  <c r="J196" i="4"/>
  <c r="K196" i="4"/>
  <c r="L196" i="4"/>
  <c r="M196" i="4"/>
  <c r="K205" i="4"/>
  <c r="L205" i="4"/>
  <c r="M205" i="4"/>
  <c r="L214" i="4"/>
  <c r="M214" i="4"/>
  <c r="L223" i="4"/>
  <c r="M223" i="4"/>
  <c r="L232" i="4"/>
  <c r="M232" i="4"/>
  <c r="L241" i="4"/>
  <c r="M241" i="4"/>
  <c r="L250" i="4"/>
  <c r="M250" i="4"/>
  <c r="J259" i="4"/>
  <c r="K259" i="4"/>
  <c r="L259" i="4"/>
  <c r="M259" i="4"/>
  <c r="L268" i="4"/>
  <c r="M268" i="4"/>
  <c r="L277" i="4"/>
  <c r="M277" i="4"/>
  <c r="L286" i="4"/>
  <c r="M286" i="4"/>
  <c r="L349" i="4"/>
  <c r="M349" i="4"/>
  <c r="L358" i="4"/>
  <c r="M358" i="4"/>
  <c r="L367" i="4"/>
  <c r="M367" i="4"/>
  <c r="L376" i="4"/>
  <c r="M376" i="4"/>
  <c r="L385" i="4"/>
  <c r="M385" i="4"/>
  <c r="L394" i="4"/>
  <c r="M394" i="4"/>
  <c r="L403" i="4"/>
  <c r="M403" i="4"/>
  <c r="L412" i="4"/>
  <c r="M412" i="4"/>
  <c r="H421" i="4"/>
  <c r="I421" i="4"/>
  <c r="J421" i="4"/>
  <c r="K421" i="4"/>
  <c r="L421" i="4"/>
  <c r="M421" i="4"/>
  <c r="L430" i="4"/>
  <c r="M430" i="4"/>
  <c r="J439" i="4"/>
  <c r="K439" i="4"/>
  <c r="L439" i="4"/>
  <c r="M439" i="4"/>
  <c r="H448" i="4"/>
  <c r="I448" i="4"/>
  <c r="L448" i="4"/>
  <c r="M448" i="4"/>
  <c r="L457" i="4"/>
  <c r="M457" i="4"/>
</calcChain>
</file>

<file path=xl/sharedStrings.xml><?xml version="1.0" encoding="utf-8"?>
<sst xmlns="http://schemas.openxmlformats.org/spreadsheetml/2006/main" count="563" uniqueCount="75">
  <si>
    <t>115.5</t>
  </si>
  <si>
    <t xml:space="preserve">Toplam </t>
  </si>
  <si>
    <t xml:space="preserve">Diğerleri </t>
  </si>
  <si>
    <t xml:space="preserve">Hibrit üretim tesisleri </t>
  </si>
  <si>
    <t xml:space="preserve">Mikrokojenerasyon </t>
  </si>
  <si>
    <t xml:space="preserve">Kojenerasyon </t>
  </si>
  <si>
    <t xml:space="preserve">Hidrolik </t>
  </si>
  <si>
    <t>Biyokütle</t>
  </si>
  <si>
    <t>Rüzgar</t>
  </si>
  <si>
    <t xml:space="preserve">Güneş </t>
  </si>
  <si>
    <t>F11</t>
  </si>
  <si>
    <t>F8</t>
  </si>
  <si>
    <t>1 max</t>
  </si>
  <si>
    <t>TUNCELİ TM</t>
  </si>
  <si>
    <t>F2</t>
  </si>
  <si>
    <t>8 max</t>
  </si>
  <si>
    <t>GÖYNÜK TM</t>
  </si>
  <si>
    <t>F9</t>
  </si>
  <si>
    <t>F3</t>
  </si>
  <si>
    <t>50+50</t>
  </si>
  <si>
    <t>BİNGÖL TM</t>
  </si>
  <si>
    <t>F14</t>
  </si>
  <si>
    <t>F12</t>
  </si>
  <si>
    <t>F10</t>
  </si>
  <si>
    <t>MALORSA TM</t>
  </si>
  <si>
    <t>F7</t>
  </si>
  <si>
    <t>50+25</t>
  </si>
  <si>
    <t>MALATYA II TM</t>
  </si>
  <si>
    <t>F16</t>
  </si>
  <si>
    <t>F15</t>
  </si>
  <si>
    <t>F13</t>
  </si>
  <si>
    <t>F6</t>
  </si>
  <si>
    <t>F5</t>
  </si>
  <si>
    <t>100+100</t>
  </si>
  <si>
    <t>MALATYA I TM</t>
  </si>
  <si>
    <t>HASANÇELEBİ TM</t>
  </si>
  <si>
    <t>10 max</t>
  </si>
  <si>
    <t>DARENDE TM</t>
  </si>
  <si>
    <t>F4</t>
  </si>
  <si>
    <t>MADEN II TM</t>
  </si>
  <si>
    <t>F1</t>
  </si>
  <si>
    <t>KEBAN ŞALT II TM</t>
  </si>
  <si>
    <t>HAZAR II TM</t>
  </si>
  <si>
    <t>6 max</t>
  </si>
  <si>
    <t>HAZAR I TM</t>
  </si>
  <si>
    <t>100+50</t>
  </si>
  <si>
    <t>FERROKROM TM</t>
  </si>
  <si>
    <t>F18</t>
  </si>
  <si>
    <t>ELAZIĞ III TM</t>
  </si>
  <si>
    <t>ELAZIĞ II TM</t>
  </si>
  <si>
    <t>Kurulu Güç  (kWe)</t>
  </si>
  <si>
    <t>Sayı (Adet)</t>
  </si>
  <si>
    <t>Kurulu Güç (kWe)</t>
  </si>
  <si>
    <t>Başvuru Sayısı (Adet)</t>
  </si>
  <si>
    <t>Kaynak/Yakıt Türü</t>
  </si>
  <si>
    <t>Başvuru Yapılmış Henüz Bağlantı Görüşü Oluşturulmamış Başvurular</t>
  </si>
  <si>
    <t>Çağrı Mektubu Almaya Hak Kazanan Başvurular</t>
  </si>
  <si>
    <t xml:space="preserve">Geçici Kabulü Yapılan Üretim Tesisleri </t>
  </si>
  <si>
    <t>Tahsis Yapılan Fider Adı</t>
  </si>
  <si>
    <t>TEİAŞ Tarafından Tahsis Edilen Toplam Kapasite (MVA)</t>
  </si>
  <si>
    <t>TM Kurulu Gücü (MVA)</t>
  </si>
  <si>
    <t xml:space="preserve">TM ADI </t>
  </si>
  <si>
    <t xml:space="preserve">LİSANSSIZ ÜRETİM BAŞVURULARINA İLİŞKİN BAĞLANTI KAPASİTESİ DURUM TABLOSU </t>
  </si>
  <si>
    <t>70,14 max</t>
  </si>
  <si>
    <t>64,27 max</t>
  </si>
  <si>
    <t>22 max</t>
  </si>
  <si>
    <t>27,81 max</t>
  </si>
  <si>
    <t>4,69 max</t>
  </si>
  <si>
    <t>15,38 max</t>
  </si>
  <si>
    <t>4,2 max</t>
  </si>
  <si>
    <t>38,22 max</t>
  </si>
  <si>
    <t>20,31 max</t>
  </si>
  <si>
    <t>5000+3257</t>
  </si>
  <si>
    <t>FA-9</t>
  </si>
  <si>
    <t>FB-9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</si>
</sst>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i/>
      <sz val="11"/>
      <color theme="1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  <font>
      <b/>
      <sz val="18"/>
      <color theme="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sz val="18"/>
      <color theme="1"/>
      <name val="Calibri"/>
      <family val="2"/>
      <charset val="162"/>
      <scheme val="minor"/>
    </font>
    <font>
      <b/>
      <sz val="14"/>
      <color theme="1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2">
    <border>
      <left/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/>
      <top/>
      <bottom style="medium">
        <color indexed="64"/>
      </bottom>
      <diagonal/>
    </border>
    <border>
      <left/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indexed="64"/>
      </top>
      <bottom style="thin">
        <color auto="1"/>
      </bottom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double">
        <color auto="1"/>
      </top>
      <bottom/>
      <diagonal/>
    </border>
    <border>
      <left style="thin">
        <color auto="1"/>
      </left>
      <right/>
      <top/>
      <bottom style="double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medium">
        <color indexed="64"/>
      </right>
      <top/>
      <bottom style="double">
        <color indexed="64"/>
      </bottom>
      <diagonal/>
    </border>
    <border>
      <left style="thin">
        <color auto="1"/>
      </left>
      <right style="medium">
        <color indexed="64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indexed="64"/>
      </right>
      <top style="double">
        <color auto="1"/>
      </top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 style="thin">
        <color auto="1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double">
        <color auto="1"/>
      </bottom>
      <diagonal/>
    </border>
    <border>
      <left/>
      <right/>
      <top style="double">
        <color auto="1"/>
      </top>
      <bottom/>
      <diagonal/>
    </border>
  </borders>
  <cellStyleXfs count="2">
    <xf numFmtId="0" fontId="0" fillId="0" borderId="0"/>
    <xf numFmtId="0" fontId="4" fillId="0" borderId="0"/>
  </cellStyleXfs>
  <cellXfs count="111">
    <xf numFmtId="0" fontId="0" fillId="0" borderId="0" xfId="0"/>
    <xf numFmtId="0" fontId="4" fillId="0" borderId="0" xfId="1"/>
    <xf numFmtId="0" fontId="5" fillId="2" borderId="1" xfId="1" applyFont="1" applyFill="1" applyBorder="1" applyProtection="1"/>
    <xf numFmtId="0" fontId="5" fillId="2" borderId="2" xfId="1" applyFont="1" applyFill="1" applyBorder="1" applyProtection="1"/>
    <xf numFmtId="0" fontId="5" fillId="2" borderId="1" xfId="1" applyFont="1" applyFill="1" applyBorder="1" applyAlignment="1" applyProtection="1">
      <alignment horizontal="right"/>
    </xf>
    <xf numFmtId="0" fontId="5" fillId="2" borderId="3" xfId="1" applyFont="1" applyFill="1" applyBorder="1" applyAlignment="1" applyProtection="1">
      <alignment horizontal="right"/>
    </xf>
    <xf numFmtId="0" fontId="5" fillId="2" borderId="4" xfId="1" applyFont="1" applyFill="1" applyBorder="1" applyProtection="1"/>
    <xf numFmtId="0" fontId="5" fillId="2" borderId="5" xfId="1" applyFont="1" applyFill="1" applyBorder="1" applyProtection="1"/>
    <xf numFmtId="0" fontId="4" fillId="2" borderId="10" xfId="1" applyFill="1" applyBorder="1" applyProtection="1"/>
    <xf numFmtId="0" fontId="4" fillId="2" borderId="11" xfId="1" applyFill="1" applyBorder="1" applyProtection="1"/>
    <xf numFmtId="0" fontId="4" fillId="2" borderId="10" xfId="1" applyFill="1" applyBorder="1" applyAlignment="1" applyProtection="1">
      <alignment horizontal="center"/>
    </xf>
    <xf numFmtId="0" fontId="4" fillId="2" borderId="12" xfId="1" applyFill="1" applyBorder="1" applyAlignment="1" applyProtection="1">
      <alignment horizontal="left"/>
    </xf>
    <xf numFmtId="0" fontId="4" fillId="2" borderId="13" xfId="1" applyFill="1" applyBorder="1" applyProtection="1"/>
    <xf numFmtId="0" fontId="4" fillId="2" borderId="14" xfId="1" applyFill="1" applyBorder="1" applyProtection="1"/>
    <xf numFmtId="0" fontId="4" fillId="2" borderId="12" xfId="1" applyFill="1" applyBorder="1" applyProtection="1"/>
    <xf numFmtId="0" fontId="4" fillId="2" borderId="19" xfId="1" applyFill="1" applyBorder="1" applyProtection="1"/>
    <xf numFmtId="0" fontId="4" fillId="2" borderId="20" xfId="1" applyFill="1" applyBorder="1" applyProtection="1"/>
    <xf numFmtId="0" fontId="4" fillId="2" borderId="19" xfId="1" applyFill="1" applyBorder="1" applyAlignment="1" applyProtection="1">
      <alignment horizontal="left"/>
    </xf>
    <xf numFmtId="0" fontId="4" fillId="2" borderId="21" xfId="1" applyFill="1" applyBorder="1" applyAlignment="1" applyProtection="1">
      <alignment horizontal="left"/>
    </xf>
    <xf numFmtId="0" fontId="4" fillId="2" borderId="22" xfId="1" applyFill="1" applyBorder="1" applyAlignment="1" applyProtection="1">
      <alignment horizontal="left"/>
    </xf>
    <xf numFmtId="0" fontId="4" fillId="2" borderId="23" xfId="1" applyFill="1" applyBorder="1" applyAlignment="1" applyProtection="1">
      <alignment horizontal="left"/>
    </xf>
    <xf numFmtId="0" fontId="4" fillId="2" borderId="21" xfId="1" applyFill="1" applyBorder="1" applyProtection="1"/>
    <xf numFmtId="0" fontId="4" fillId="2" borderId="22" xfId="1" applyFill="1" applyBorder="1" applyProtection="1"/>
    <xf numFmtId="0" fontId="4" fillId="2" borderId="23" xfId="1" applyFill="1" applyBorder="1" applyProtection="1"/>
    <xf numFmtId="2" fontId="4" fillId="2" borderId="10" xfId="1" applyNumberFormat="1" applyFill="1" applyBorder="1" applyAlignment="1" applyProtection="1">
      <alignment horizontal="center"/>
    </xf>
    <xf numFmtId="0" fontId="4" fillId="2" borderId="19" xfId="1" applyNumberFormat="1" applyFill="1" applyBorder="1" applyAlignment="1" applyProtection="1">
      <alignment horizontal="left"/>
    </xf>
    <xf numFmtId="0" fontId="4" fillId="2" borderId="32" xfId="1" applyFill="1" applyBorder="1" applyAlignment="1" applyProtection="1">
      <alignment horizontal="left"/>
    </xf>
    <xf numFmtId="3" fontId="8" fillId="2" borderId="19" xfId="1" applyNumberFormat="1" applyFont="1" applyFill="1" applyBorder="1" applyAlignment="1" applyProtection="1">
      <alignment horizontal="left"/>
    </xf>
    <xf numFmtId="0" fontId="8" fillId="2" borderId="19" xfId="1" applyNumberFormat="1" applyFont="1" applyFill="1" applyBorder="1" applyAlignment="1" applyProtection="1">
      <alignment horizontal="left"/>
    </xf>
    <xf numFmtId="0" fontId="4" fillId="2" borderId="1" xfId="1" applyFill="1" applyBorder="1" applyAlignment="1" applyProtection="1">
      <alignment horizontal="center" vertical="center" wrapText="1"/>
    </xf>
    <xf numFmtId="0" fontId="4" fillId="2" borderId="2" xfId="1" applyFill="1" applyBorder="1" applyAlignment="1" applyProtection="1">
      <alignment horizontal="center" vertical="center" wrapText="1"/>
    </xf>
    <xf numFmtId="0" fontId="4" fillId="2" borderId="3" xfId="1" applyFill="1" applyBorder="1" applyAlignment="1" applyProtection="1">
      <alignment horizontal="left" vertical="center" wrapText="1"/>
    </xf>
    <xf numFmtId="0" fontId="4" fillId="2" borderId="5" xfId="1" applyFill="1" applyBorder="1" applyAlignment="1" applyProtection="1">
      <alignment horizontal="center" vertical="center" wrapText="1"/>
    </xf>
    <xf numFmtId="0" fontId="10" fillId="2" borderId="40" xfId="1" applyFont="1" applyFill="1" applyBorder="1" applyAlignment="1" applyProtection="1">
      <alignment horizontal="center" vertical="center" wrapText="1"/>
    </xf>
    <xf numFmtId="0" fontId="10" fillId="2" borderId="41" xfId="1" applyFont="1" applyFill="1" applyBorder="1" applyAlignment="1" applyProtection="1">
      <alignment horizontal="center" vertical="center" wrapText="1"/>
    </xf>
    <xf numFmtId="0" fontId="4" fillId="2" borderId="36" xfId="1" applyNumberFormat="1" applyFill="1" applyBorder="1" applyAlignment="1" applyProtection="1">
      <alignment horizontal="left"/>
    </xf>
    <xf numFmtId="0" fontId="1" fillId="2" borderId="22" xfId="1" applyFont="1" applyFill="1" applyBorder="1" applyAlignment="1" applyProtection="1">
      <alignment horizontal="left"/>
    </xf>
    <xf numFmtId="0" fontId="4" fillId="2" borderId="22" xfId="1" applyFill="1" applyBorder="1" applyAlignment="1" applyProtection="1">
      <alignment horizontal="right"/>
    </xf>
    <xf numFmtId="0" fontId="4" fillId="2" borderId="19" xfId="1" applyFill="1" applyBorder="1" applyAlignment="1" applyProtection="1">
      <alignment horizontal="right"/>
    </xf>
    <xf numFmtId="0" fontId="4" fillId="2" borderId="23" xfId="1" applyFill="1" applyBorder="1" applyAlignment="1" applyProtection="1">
      <alignment horizontal="right"/>
    </xf>
    <xf numFmtId="0" fontId="4" fillId="0" borderId="0" xfId="1" applyFill="1"/>
    <xf numFmtId="0" fontId="10" fillId="0" borderId="40" xfId="1" applyFont="1" applyFill="1" applyBorder="1" applyAlignment="1" applyProtection="1">
      <alignment horizontal="center" vertical="center" wrapText="1"/>
    </xf>
    <xf numFmtId="0" fontId="10" fillId="2" borderId="46" xfId="1" applyFont="1" applyFill="1" applyBorder="1" applyAlignment="1" applyProtection="1">
      <alignment horizontal="center" vertical="center" wrapText="1"/>
    </xf>
    <xf numFmtId="0" fontId="10" fillId="2" borderId="45" xfId="1" applyFont="1" applyFill="1" applyBorder="1" applyAlignment="1" applyProtection="1">
      <alignment horizontal="center" vertical="center" wrapText="1"/>
    </xf>
    <xf numFmtId="0" fontId="10" fillId="2" borderId="44" xfId="1" applyFont="1" applyFill="1" applyBorder="1" applyAlignment="1" applyProtection="1">
      <alignment horizontal="center" vertical="center" wrapText="1"/>
    </xf>
    <xf numFmtId="0" fontId="10" fillId="2" borderId="43" xfId="1" applyFont="1" applyFill="1" applyBorder="1" applyAlignment="1" applyProtection="1">
      <alignment horizontal="center" vertical="center" wrapText="1"/>
    </xf>
    <xf numFmtId="0" fontId="10" fillId="2" borderId="0" xfId="1" applyFont="1" applyFill="1" applyBorder="1" applyAlignment="1" applyProtection="1">
      <alignment horizontal="center" vertical="center" wrapText="1"/>
    </xf>
    <xf numFmtId="0" fontId="10" fillId="2" borderId="42" xfId="1" applyFont="1" applyFill="1" applyBorder="1" applyAlignment="1" applyProtection="1">
      <alignment horizontal="center" vertical="center" wrapText="1"/>
    </xf>
    <xf numFmtId="14" fontId="10" fillId="2" borderId="40" xfId="1" applyNumberFormat="1" applyFont="1" applyFill="1" applyBorder="1" applyAlignment="1" applyProtection="1">
      <alignment horizontal="right"/>
    </xf>
    <xf numFmtId="14" fontId="10" fillId="2" borderId="39" xfId="1" applyNumberFormat="1" applyFont="1" applyFill="1" applyBorder="1" applyAlignment="1" applyProtection="1">
      <alignment horizontal="right"/>
    </xf>
    <xf numFmtId="0" fontId="4" fillId="2" borderId="21" xfId="1" applyFill="1" applyBorder="1" applyAlignment="1" applyProtection="1">
      <alignment horizontal="center" vertical="center"/>
    </xf>
    <xf numFmtId="0" fontId="4" fillId="2" borderId="3" xfId="1" applyFill="1" applyBorder="1" applyAlignment="1" applyProtection="1">
      <alignment horizontal="center" vertical="center"/>
    </xf>
    <xf numFmtId="0" fontId="4" fillId="2" borderId="23" xfId="1" applyFill="1" applyBorder="1" applyAlignment="1" applyProtection="1">
      <alignment horizontal="center" vertical="center"/>
    </xf>
    <xf numFmtId="0" fontId="4" fillId="2" borderId="5" xfId="1" applyFill="1" applyBorder="1" applyAlignment="1" applyProtection="1">
      <alignment horizontal="center" vertical="center"/>
    </xf>
    <xf numFmtId="0" fontId="4" fillId="2" borderId="26" xfId="1" applyFill="1" applyBorder="1" applyAlignment="1" applyProtection="1">
      <alignment horizontal="center" vertical="center" wrapText="1"/>
    </xf>
    <xf numFmtId="0" fontId="4" fillId="2" borderId="27" xfId="1" applyFill="1" applyBorder="1" applyAlignment="1" applyProtection="1">
      <alignment horizontal="center" vertical="center" wrapText="1"/>
    </xf>
    <xf numFmtId="0" fontId="4" fillId="2" borderId="6" xfId="1" applyFill="1" applyBorder="1" applyAlignment="1" applyProtection="1">
      <alignment horizontal="center" vertical="center" wrapText="1"/>
    </xf>
    <xf numFmtId="0" fontId="4" fillId="2" borderId="7" xfId="1" applyFill="1" applyBorder="1" applyAlignment="1" applyProtection="1">
      <alignment horizontal="center" vertical="center" wrapText="1"/>
    </xf>
    <xf numFmtId="0" fontId="4" fillId="0" borderId="28" xfId="1" applyFill="1" applyBorder="1" applyAlignment="1" applyProtection="1">
      <alignment horizontal="center" vertical="center" wrapText="1"/>
    </xf>
    <xf numFmtId="0" fontId="4" fillId="0" borderId="8" xfId="1" applyFill="1" applyBorder="1" applyAlignment="1" applyProtection="1">
      <alignment horizontal="center" vertical="center" wrapText="1"/>
    </xf>
    <xf numFmtId="0" fontId="4" fillId="2" borderId="22" xfId="1" applyFill="1" applyBorder="1" applyAlignment="1" applyProtection="1">
      <alignment horizontal="center" vertical="center" wrapText="1"/>
    </xf>
    <xf numFmtId="0" fontId="4" fillId="2" borderId="37" xfId="1" applyFill="1" applyBorder="1" applyAlignment="1" applyProtection="1">
      <alignment horizontal="center" vertical="center" wrapText="1"/>
    </xf>
    <xf numFmtId="0" fontId="4" fillId="2" borderId="36" xfId="1" applyFill="1" applyBorder="1" applyAlignment="1" applyProtection="1">
      <alignment horizontal="center" vertical="center" wrapText="1"/>
    </xf>
    <xf numFmtId="0" fontId="2" fillId="2" borderId="38" xfId="1" applyFont="1" applyFill="1" applyBorder="1" applyAlignment="1" applyProtection="1">
      <alignment horizontal="center" vertical="center" wrapText="1"/>
    </xf>
    <xf numFmtId="0" fontId="7" fillId="0" borderId="29" xfId="1" applyFont="1" applyFill="1" applyBorder="1" applyAlignment="1" applyProtection="1">
      <alignment horizontal="center" vertical="center" wrapText="1"/>
    </xf>
    <xf numFmtId="0" fontId="9" fillId="0" borderId="18" xfId="1" applyFont="1" applyFill="1" applyBorder="1" applyAlignment="1" applyProtection="1">
      <alignment horizontal="center" vertical="center" wrapText="1"/>
    </xf>
    <xf numFmtId="0" fontId="9" fillId="0" borderId="9" xfId="1" applyFont="1" applyFill="1" applyBorder="1" applyAlignment="1" applyProtection="1">
      <alignment horizontal="center" vertical="center" wrapText="1"/>
    </xf>
    <xf numFmtId="0" fontId="6" fillId="0" borderId="28" xfId="1" applyFont="1" applyFill="1" applyBorder="1" applyAlignment="1" applyProtection="1">
      <alignment horizontal="center" vertical="center" wrapText="1"/>
    </xf>
    <xf numFmtId="0" fontId="6" fillId="0" borderId="17" xfId="1" applyFont="1" applyFill="1" applyBorder="1" applyAlignment="1" applyProtection="1">
      <alignment horizontal="center" vertical="center" wrapText="1"/>
    </xf>
    <xf numFmtId="0" fontId="6" fillId="0" borderId="8" xfId="1" applyFont="1" applyFill="1" applyBorder="1" applyAlignment="1" applyProtection="1">
      <alignment horizontal="center" vertical="center" wrapText="1"/>
    </xf>
    <xf numFmtId="0" fontId="6" fillId="0" borderId="26" xfId="1" applyFont="1" applyFill="1" applyBorder="1" applyAlignment="1" applyProtection="1">
      <alignment horizontal="center" vertical="center"/>
    </xf>
    <xf numFmtId="0" fontId="6" fillId="0" borderId="27" xfId="1" applyFont="1" applyFill="1" applyBorder="1" applyAlignment="1" applyProtection="1">
      <alignment horizontal="center" vertical="center"/>
    </xf>
    <xf numFmtId="0" fontId="6" fillId="0" borderId="15" xfId="1" applyFont="1" applyFill="1" applyBorder="1" applyAlignment="1" applyProtection="1">
      <alignment horizontal="center" vertical="center"/>
    </xf>
    <xf numFmtId="0" fontId="6" fillId="0" borderId="16" xfId="1" applyFont="1" applyFill="1" applyBorder="1" applyAlignment="1" applyProtection="1">
      <alignment horizontal="center" vertical="center"/>
    </xf>
    <xf numFmtId="0" fontId="6" fillId="0" borderId="6" xfId="1" applyFont="1" applyFill="1" applyBorder="1" applyAlignment="1" applyProtection="1">
      <alignment horizontal="center" vertical="center"/>
    </xf>
    <xf numFmtId="0" fontId="6" fillId="0" borderId="7" xfId="1" applyFont="1" applyFill="1" applyBorder="1" applyAlignment="1" applyProtection="1">
      <alignment horizontal="center" vertical="center"/>
    </xf>
    <xf numFmtId="0" fontId="6" fillId="0" borderId="26" xfId="1" applyFont="1" applyFill="1" applyBorder="1" applyAlignment="1" applyProtection="1">
      <alignment horizontal="center" vertical="center" wrapText="1"/>
    </xf>
    <xf numFmtId="0" fontId="6" fillId="0" borderId="15" xfId="1" applyFont="1" applyFill="1" applyBorder="1" applyAlignment="1" applyProtection="1">
      <alignment horizontal="center" vertical="center" wrapText="1"/>
    </xf>
    <xf numFmtId="0" fontId="6" fillId="0" borderId="25" xfId="1" applyFont="1" applyFill="1" applyBorder="1" applyAlignment="1" applyProtection="1">
      <alignment horizontal="center" vertical="center" wrapText="1"/>
    </xf>
    <xf numFmtId="0" fontId="6" fillId="0" borderId="24" xfId="1" applyFont="1" applyFill="1" applyBorder="1" applyAlignment="1" applyProtection="1">
      <alignment horizontal="center" vertical="center" wrapText="1"/>
    </xf>
    <xf numFmtId="0" fontId="6" fillId="0" borderId="33" xfId="1" applyFont="1" applyFill="1" applyBorder="1" applyAlignment="1" applyProtection="1">
      <alignment horizontal="center" vertical="center" wrapText="1"/>
    </xf>
    <xf numFmtId="0" fontId="6" fillId="0" borderId="31" xfId="1" applyFont="1" applyFill="1" applyBorder="1" applyAlignment="1" applyProtection="1">
      <alignment horizontal="center" vertical="center" wrapText="1"/>
    </xf>
    <xf numFmtId="0" fontId="6" fillId="0" borderId="30" xfId="1" applyFont="1" applyFill="1" applyBorder="1" applyAlignment="1" applyProtection="1">
      <alignment horizontal="center" vertical="center" wrapText="1"/>
    </xf>
    <xf numFmtId="0" fontId="6" fillId="0" borderId="35" xfId="1" applyFont="1" applyFill="1" applyBorder="1" applyAlignment="1" applyProtection="1">
      <alignment horizontal="center" vertical="center" wrapText="1"/>
    </xf>
    <xf numFmtId="0" fontId="6" fillId="0" borderId="34" xfId="1" applyFont="1" applyFill="1" applyBorder="1" applyAlignment="1" applyProtection="1">
      <alignment horizontal="center" vertical="center" wrapText="1"/>
    </xf>
    <xf numFmtId="0" fontId="7" fillId="0" borderId="18" xfId="1" applyFont="1" applyFill="1" applyBorder="1" applyAlignment="1" applyProtection="1">
      <alignment horizontal="center" vertical="center" wrapText="1"/>
    </xf>
    <xf numFmtId="0" fontId="7" fillId="0" borderId="9" xfId="1" applyFont="1" applyFill="1" applyBorder="1" applyAlignment="1" applyProtection="1">
      <alignment horizontal="center" vertical="center" wrapText="1"/>
    </xf>
    <xf numFmtId="0" fontId="6" fillId="0" borderId="6" xfId="1" applyFont="1" applyFill="1" applyBorder="1" applyAlignment="1" applyProtection="1">
      <alignment horizontal="center" vertical="center" wrapText="1"/>
    </xf>
    <xf numFmtId="0" fontId="6" fillId="0" borderId="27" xfId="1" applyFont="1" applyFill="1" applyBorder="1" applyAlignment="1" applyProtection="1">
      <alignment horizontal="center" vertical="center" wrapText="1"/>
    </xf>
    <xf numFmtId="0" fontId="6" fillId="0" borderId="16" xfId="1" applyFont="1" applyFill="1" applyBorder="1" applyAlignment="1" applyProtection="1">
      <alignment horizontal="center" vertical="center" wrapText="1"/>
    </xf>
    <xf numFmtId="0" fontId="6" fillId="0" borderId="7" xfId="1" applyFont="1" applyFill="1" applyBorder="1" applyAlignment="1" applyProtection="1">
      <alignment horizontal="center" vertical="center" wrapText="1"/>
    </xf>
    <xf numFmtId="0" fontId="6" fillId="0" borderId="45" xfId="1" applyFont="1" applyFill="1" applyBorder="1" applyAlignment="1" applyProtection="1">
      <alignment horizontal="center" vertical="center" wrapText="1"/>
    </xf>
    <xf numFmtId="0" fontId="6" fillId="0" borderId="0" xfId="1" applyFont="1" applyFill="1" applyBorder="1" applyAlignment="1" applyProtection="1">
      <alignment horizontal="center" vertical="center" wrapText="1"/>
    </xf>
    <xf numFmtId="0" fontId="6" fillId="0" borderId="50" xfId="1" applyFont="1" applyFill="1" applyBorder="1" applyAlignment="1" applyProtection="1">
      <alignment horizontal="center" vertical="center" wrapText="1"/>
    </xf>
    <xf numFmtId="0" fontId="6" fillId="0" borderId="51" xfId="1" applyFont="1" applyFill="1" applyBorder="1" applyAlignment="1" applyProtection="1">
      <alignment horizontal="center" vertical="center" wrapText="1"/>
    </xf>
    <xf numFmtId="0" fontId="6" fillId="0" borderId="40" xfId="1" applyFont="1" applyFill="1" applyBorder="1" applyAlignment="1" applyProtection="1">
      <alignment horizontal="center" vertical="center" wrapText="1"/>
    </xf>
    <xf numFmtId="0" fontId="7" fillId="0" borderId="47" xfId="1" applyFont="1" applyFill="1" applyBorder="1" applyAlignment="1" applyProtection="1">
      <alignment horizontal="center" vertical="center" wrapText="1"/>
    </xf>
    <xf numFmtId="0" fontId="7" fillId="0" borderId="48" xfId="1" applyFont="1" applyFill="1" applyBorder="1" applyAlignment="1" applyProtection="1">
      <alignment horizontal="center" vertical="center" wrapText="1"/>
    </xf>
    <xf numFmtId="0" fontId="7" fillId="0" borderId="49" xfId="1" applyFont="1" applyFill="1" applyBorder="1" applyAlignment="1" applyProtection="1">
      <alignment horizontal="center" vertical="center" wrapText="1"/>
    </xf>
    <xf numFmtId="0" fontId="6" fillId="0" borderId="47" xfId="1" applyFont="1" applyFill="1" applyBorder="1" applyAlignment="1" applyProtection="1">
      <alignment horizontal="center" vertical="center" wrapText="1"/>
    </xf>
    <xf numFmtId="0" fontId="6" fillId="0" borderId="48" xfId="1" applyFont="1" applyFill="1" applyBorder="1" applyAlignment="1" applyProtection="1">
      <alignment horizontal="center" vertical="center" wrapText="1"/>
    </xf>
    <xf numFmtId="0" fontId="6" fillId="0" borderId="49" xfId="1" applyFont="1" applyFill="1" applyBorder="1" applyAlignment="1" applyProtection="1">
      <alignment horizontal="center" vertical="center" wrapText="1"/>
    </xf>
    <xf numFmtId="0" fontId="6" fillId="0" borderId="46" xfId="1" applyFont="1" applyFill="1" applyBorder="1" applyAlignment="1" applyProtection="1">
      <alignment horizontal="center" vertical="center"/>
    </xf>
    <xf numFmtId="0" fontId="6" fillId="0" borderId="44" xfId="1" applyFont="1" applyFill="1" applyBorder="1" applyAlignment="1" applyProtection="1">
      <alignment horizontal="center" vertical="center"/>
    </xf>
    <xf numFmtId="0" fontId="6" fillId="0" borderId="43" xfId="1" applyFont="1" applyFill="1" applyBorder="1" applyAlignment="1" applyProtection="1">
      <alignment horizontal="center" vertical="center"/>
    </xf>
    <xf numFmtId="0" fontId="6" fillId="0" borderId="42" xfId="1" applyFont="1" applyFill="1" applyBorder="1" applyAlignment="1" applyProtection="1">
      <alignment horizontal="center" vertical="center"/>
    </xf>
    <xf numFmtId="0" fontId="6" fillId="0" borderId="41" xfId="1" applyFont="1" applyFill="1" applyBorder="1" applyAlignment="1" applyProtection="1">
      <alignment horizontal="center" vertical="center"/>
    </xf>
    <xf numFmtId="0" fontId="6" fillId="0" borderId="39" xfId="1" applyFont="1" applyFill="1" applyBorder="1" applyAlignment="1" applyProtection="1">
      <alignment horizontal="center" vertical="center"/>
    </xf>
    <xf numFmtId="0" fontId="3" fillId="0" borderId="47" xfId="1" applyFont="1" applyFill="1" applyBorder="1" applyAlignment="1">
      <alignment horizontal="center" vertical="center"/>
    </xf>
    <xf numFmtId="0" fontId="4" fillId="0" borderId="48" xfId="1" applyFill="1" applyBorder="1" applyAlignment="1">
      <alignment horizontal="center" vertical="center"/>
    </xf>
    <xf numFmtId="0" fontId="4" fillId="0" borderId="49" xfId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25"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466"/>
  <sheetViews>
    <sheetView tabSelected="1" zoomScale="80" zoomScaleNormal="80" workbookViewId="0">
      <selection activeCell="J14" sqref="J14"/>
    </sheetView>
  </sheetViews>
  <sheetFormatPr defaultRowHeight="15" x14ac:dyDescent="0.25"/>
  <cols>
    <col min="1" max="1" width="9.140625" style="1"/>
    <col min="2" max="2" width="27.28515625" style="1" bestFit="1" customWidth="1"/>
    <col min="3" max="3" width="26.42578125" style="1" customWidth="1"/>
    <col min="4" max="4" width="9.140625" style="1"/>
    <col min="5" max="5" width="10.85546875" style="1" customWidth="1"/>
    <col min="6" max="6" width="19.140625" style="40" customWidth="1"/>
    <col min="7" max="7" width="23.5703125" style="1" bestFit="1" customWidth="1"/>
    <col min="8" max="8" width="9.140625" style="1"/>
    <col min="9" max="9" width="14.42578125" style="1" customWidth="1"/>
    <col min="10" max="10" width="12" style="1" customWidth="1"/>
    <col min="11" max="11" width="14.28515625" style="1" customWidth="1"/>
    <col min="12" max="12" width="9.140625" style="1"/>
    <col min="13" max="13" width="16.5703125" style="1" customWidth="1"/>
    <col min="14" max="16384" width="9.140625" style="1"/>
  </cols>
  <sheetData>
    <row r="1" spans="2:13" ht="15.75" thickBot="1" x14ac:dyDescent="0.3"/>
    <row r="2" spans="2:13" ht="15" customHeight="1" x14ac:dyDescent="0.25">
      <c r="B2" s="42" t="s">
        <v>62</v>
      </c>
      <c r="C2" s="43"/>
      <c r="D2" s="43"/>
      <c r="E2" s="43"/>
      <c r="F2" s="43"/>
      <c r="G2" s="43"/>
      <c r="H2" s="43"/>
      <c r="I2" s="43"/>
      <c r="J2" s="43"/>
      <c r="K2" s="43"/>
      <c r="L2" s="43"/>
      <c r="M2" s="44"/>
    </row>
    <row r="3" spans="2:13" ht="15" customHeight="1" x14ac:dyDescent="0.25">
      <c r="B3" s="45"/>
      <c r="C3" s="46"/>
      <c r="D3" s="46"/>
      <c r="E3" s="46"/>
      <c r="F3" s="46"/>
      <c r="G3" s="46"/>
      <c r="H3" s="46"/>
      <c r="I3" s="46"/>
      <c r="J3" s="46"/>
      <c r="K3" s="46"/>
      <c r="L3" s="46"/>
      <c r="M3" s="47"/>
    </row>
    <row r="4" spans="2:13" ht="15" customHeight="1" x14ac:dyDescent="0.25">
      <c r="B4" s="45"/>
      <c r="C4" s="46"/>
      <c r="D4" s="46"/>
      <c r="E4" s="46"/>
      <c r="F4" s="46"/>
      <c r="G4" s="46"/>
      <c r="H4" s="46"/>
      <c r="I4" s="46"/>
      <c r="J4" s="46"/>
      <c r="K4" s="46"/>
      <c r="L4" s="46"/>
      <c r="M4" s="47"/>
    </row>
    <row r="5" spans="2:13" ht="19.5" thickBot="1" x14ac:dyDescent="0.35">
      <c r="B5" s="34"/>
      <c r="C5" s="33"/>
      <c r="D5" s="33"/>
      <c r="E5" s="33"/>
      <c r="F5" s="41"/>
      <c r="G5" s="33"/>
      <c r="H5" s="33"/>
      <c r="I5" s="33"/>
      <c r="J5" s="33"/>
      <c r="K5" s="33"/>
      <c r="L5" s="48">
        <v>43276</v>
      </c>
      <c r="M5" s="49"/>
    </row>
    <row r="6" spans="2:13" ht="81.75" customHeight="1" x14ac:dyDescent="0.25">
      <c r="B6" s="50" t="s">
        <v>61</v>
      </c>
      <c r="C6" s="52" t="s">
        <v>60</v>
      </c>
      <c r="D6" s="54" t="s">
        <v>59</v>
      </c>
      <c r="E6" s="55"/>
      <c r="F6" s="58" t="s">
        <v>58</v>
      </c>
      <c r="G6" s="60" t="s">
        <v>57</v>
      </c>
      <c r="H6" s="61"/>
      <c r="I6" s="62"/>
      <c r="J6" s="63" t="s">
        <v>56</v>
      </c>
      <c r="K6" s="62"/>
      <c r="L6" s="61" t="s">
        <v>55</v>
      </c>
      <c r="M6" s="62"/>
    </row>
    <row r="7" spans="2:13" ht="48" customHeight="1" thickBot="1" x14ac:dyDescent="0.3">
      <c r="B7" s="51"/>
      <c r="C7" s="53"/>
      <c r="D7" s="56"/>
      <c r="E7" s="57"/>
      <c r="F7" s="59"/>
      <c r="G7" s="32" t="s">
        <v>54</v>
      </c>
      <c r="H7" s="32" t="s">
        <v>51</v>
      </c>
      <c r="I7" s="29" t="s">
        <v>50</v>
      </c>
      <c r="J7" s="31" t="s">
        <v>53</v>
      </c>
      <c r="K7" s="29" t="s">
        <v>52</v>
      </c>
      <c r="L7" s="30" t="s">
        <v>51</v>
      </c>
      <c r="M7" s="29" t="s">
        <v>50</v>
      </c>
    </row>
    <row r="8" spans="2:13" x14ac:dyDescent="0.25">
      <c r="B8" s="64" t="s">
        <v>49</v>
      </c>
      <c r="C8" s="67" t="s">
        <v>33</v>
      </c>
      <c r="D8" s="70" t="s">
        <v>63</v>
      </c>
      <c r="E8" s="71"/>
      <c r="F8" s="76" t="s">
        <v>14</v>
      </c>
      <c r="G8" s="21" t="s">
        <v>9</v>
      </c>
      <c r="H8" s="18">
        <v>5</v>
      </c>
      <c r="I8" s="17">
        <v>4500</v>
      </c>
      <c r="J8" s="18"/>
      <c r="K8" s="17"/>
      <c r="L8" s="16"/>
      <c r="M8" s="15"/>
    </row>
    <row r="9" spans="2:13" x14ac:dyDescent="0.25">
      <c r="B9" s="65"/>
      <c r="C9" s="68"/>
      <c r="D9" s="72"/>
      <c r="E9" s="73"/>
      <c r="F9" s="77"/>
      <c r="G9" s="14" t="s">
        <v>8</v>
      </c>
      <c r="H9" s="11"/>
      <c r="I9" s="10"/>
      <c r="J9" s="11"/>
      <c r="K9" s="10"/>
      <c r="L9" s="9"/>
      <c r="M9" s="8"/>
    </row>
    <row r="10" spans="2:13" x14ac:dyDescent="0.25">
      <c r="B10" s="65"/>
      <c r="C10" s="68"/>
      <c r="D10" s="72"/>
      <c r="E10" s="73"/>
      <c r="F10" s="77"/>
      <c r="G10" s="14" t="s">
        <v>7</v>
      </c>
      <c r="H10" s="11"/>
      <c r="I10" s="10"/>
      <c r="J10" s="11"/>
      <c r="K10" s="10"/>
      <c r="L10" s="9"/>
      <c r="M10" s="8"/>
    </row>
    <row r="11" spans="2:13" x14ac:dyDescent="0.25">
      <c r="B11" s="65"/>
      <c r="C11" s="68"/>
      <c r="D11" s="72"/>
      <c r="E11" s="73"/>
      <c r="F11" s="77"/>
      <c r="G11" s="14" t="s">
        <v>6</v>
      </c>
      <c r="H11" s="11"/>
      <c r="I11" s="10"/>
      <c r="J11" s="11"/>
      <c r="K11" s="10"/>
      <c r="L11" s="9"/>
      <c r="M11" s="8"/>
    </row>
    <row r="12" spans="2:13" x14ac:dyDescent="0.25">
      <c r="B12" s="65"/>
      <c r="C12" s="68"/>
      <c r="D12" s="72"/>
      <c r="E12" s="73"/>
      <c r="F12" s="77"/>
      <c r="G12" s="14" t="s">
        <v>5</v>
      </c>
      <c r="H12" s="11"/>
      <c r="I12" s="10"/>
      <c r="J12" s="11"/>
      <c r="K12" s="10"/>
      <c r="L12" s="9"/>
      <c r="M12" s="8"/>
    </row>
    <row r="13" spans="2:13" x14ac:dyDescent="0.25">
      <c r="B13" s="65"/>
      <c r="C13" s="68"/>
      <c r="D13" s="72"/>
      <c r="E13" s="73"/>
      <c r="F13" s="77"/>
      <c r="G13" s="14" t="s">
        <v>4</v>
      </c>
      <c r="H13" s="11"/>
      <c r="I13" s="10"/>
      <c r="J13" s="11"/>
      <c r="K13" s="10"/>
      <c r="L13" s="9"/>
      <c r="M13" s="8"/>
    </row>
    <row r="14" spans="2:13" x14ac:dyDescent="0.25">
      <c r="B14" s="65"/>
      <c r="C14" s="68"/>
      <c r="D14" s="72"/>
      <c r="E14" s="73"/>
      <c r="F14" s="77"/>
      <c r="G14" s="14" t="s">
        <v>3</v>
      </c>
      <c r="H14" s="11"/>
      <c r="I14" s="10"/>
      <c r="J14" s="11"/>
      <c r="K14" s="10"/>
      <c r="L14" s="9"/>
      <c r="M14" s="8"/>
    </row>
    <row r="15" spans="2:13" x14ac:dyDescent="0.25">
      <c r="B15" s="65"/>
      <c r="C15" s="68"/>
      <c r="D15" s="72"/>
      <c r="E15" s="73"/>
      <c r="F15" s="77"/>
      <c r="G15" s="14" t="s">
        <v>2</v>
      </c>
      <c r="H15" s="11"/>
      <c r="I15" s="10"/>
      <c r="J15" s="11"/>
      <c r="K15" s="10"/>
      <c r="L15" s="9"/>
      <c r="M15" s="8"/>
    </row>
    <row r="16" spans="2:13" ht="15.75" thickBot="1" x14ac:dyDescent="0.3">
      <c r="B16" s="65"/>
      <c r="C16" s="68"/>
      <c r="D16" s="72"/>
      <c r="E16" s="73"/>
      <c r="F16" s="78"/>
      <c r="G16" s="5" t="s">
        <v>1</v>
      </c>
      <c r="H16" s="5">
        <v>5</v>
      </c>
      <c r="I16" s="4">
        <v>4500</v>
      </c>
      <c r="J16" s="5"/>
      <c r="K16" s="4"/>
      <c r="L16" s="3">
        <f>SUM(L8:L15)</f>
        <v>0</v>
      </c>
      <c r="M16" s="2">
        <f>SUM(M8:M15)</f>
        <v>0</v>
      </c>
    </row>
    <row r="17" spans="2:13" ht="15.75" thickTop="1" x14ac:dyDescent="0.25">
      <c r="B17" s="65"/>
      <c r="C17" s="68"/>
      <c r="D17" s="72"/>
      <c r="E17" s="73"/>
      <c r="F17" s="79" t="s">
        <v>18</v>
      </c>
      <c r="G17" s="21" t="s">
        <v>9</v>
      </c>
      <c r="H17" s="39">
        <v>5</v>
      </c>
      <c r="I17" s="37">
        <f>1980+352</f>
        <v>2332</v>
      </c>
      <c r="J17" s="18">
        <f>17-2</f>
        <v>15</v>
      </c>
      <c r="K17" s="38">
        <f>9064-352</f>
        <v>8712</v>
      </c>
      <c r="L17" s="16"/>
      <c r="M17" s="15"/>
    </row>
    <row r="18" spans="2:13" x14ac:dyDescent="0.25">
      <c r="B18" s="65"/>
      <c r="C18" s="68"/>
      <c r="D18" s="72"/>
      <c r="E18" s="73"/>
      <c r="F18" s="77"/>
      <c r="G18" s="14" t="s">
        <v>8</v>
      </c>
      <c r="H18" s="13"/>
      <c r="I18" s="12"/>
      <c r="J18" s="11"/>
      <c r="K18" s="10"/>
      <c r="L18" s="9"/>
      <c r="M18" s="8"/>
    </row>
    <row r="19" spans="2:13" x14ac:dyDescent="0.25">
      <c r="B19" s="65"/>
      <c r="C19" s="68"/>
      <c r="D19" s="72"/>
      <c r="E19" s="73"/>
      <c r="F19" s="77"/>
      <c r="G19" s="14" t="s">
        <v>7</v>
      </c>
      <c r="H19" s="13"/>
      <c r="I19" s="12"/>
      <c r="J19" s="11"/>
      <c r="K19" s="10"/>
      <c r="L19" s="9"/>
      <c r="M19" s="8"/>
    </row>
    <row r="20" spans="2:13" x14ac:dyDescent="0.25">
      <c r="B20" s="65"/>
      <c r="C20" s="68"/>
      <c r="D20" s="72"/>
      <c r="E20" s="73"/>
      <c r="F20" s="77"/>
      <c r="G20" s="14" t="s">
        <v>6</v>
      </c>
      <c r="H20" s="13"/>
      <c r="I20" s="12"/>
      <c r="J20" s="11"/>
      <c r="K20" s="10"/>
      <c r="L20" s="9"/>
      <c r="M20" s="8"/>
    </row>
    <row r="21" spans="2:13" x14ac:dyDescent="0.25">
      <c r="B21" s="65"/>
      <c r="C21" s="68"/>
      <c r="D21" s="72"/>
      <c r="E21" s="73"/>
      <c r="F21" s="77"/>
      <c r="G21" s="14" t="s">
        <v>5</v>
      </c>
      <c r="H21" s="13"/>
      <c r="I21" s="12"/>
      <c r="J21" s="11"/>
      <c r="K21" s="10"/>
      <c r="L21" s="9"/>
      <c r="M21" s="8"/>
    </row>
    <row r="22" spans="2:13" x14ac:dyDescent="0.25">
      <c r="B22" s="65"/>
      <c r="C22" s="68"/>
      <c r="D22" s="72"/>
      <c r="E22" s="73"/>
      <c r="F22" s="77"/>
      <c r="G22" s="14" t="s">
        <v>4</v>
      </c>
      <c r="H22" s="13"/>
      <c r="I22" s="12"/>
      <c r="J22" s="11"/>
      <c r="K22" s="10"/>
      <c r="L22" s="9"/>
      <c r="M22" s="8"/>
    </row>
    <row r="23" spans="2:13" x14ac:dyDescent="0.25">
      <c r="B23" s="65"/>
      <c r="C23" s="68"/>
      <c r="D23" s="72"/>
      <c r="E23" s="73"/>
      <c r="F23" s="77"/>
      <c r="G23" s="14" t="s">
        <v>3</v>
      </c>
      <c r="H23" s="13"/>
      <c r="I23" s="12"/>
      <c r="J23" s="11"/>
      <c r="K23" s="10"/>
      <c r="L23" s="9"/>
      <c r="M23" s="8"/>
    </row>
    <row r="24" spans="2:13" x14ac:dyDescent="0.25">
      <c r="B24" s="65"/>
      <c r="C24" s="68"/>
      <c r="D24" s="72"/>
      <c r="E24" s="73"/>
      <c r="F24" s="77"/>
      <c r="G24" s="14" t="s">
        <v>2</v>
      </c>
      <c r="H24" s="13"/>
      <c r="I24" s="12"/>
      <c r="J24" s="11"/>
      <c r="K24" s="10"/>
      <c r="L24" s="9"/>
      <c r="M24" s="8"/>
    </row>
    <row r="25" spans="2:13" ht="15.75" thickBot="1" x14ac:dyDescent="0.3">
      <c r="B25" s="65"/>
      <c r="C25" s="68"/>
      <c r="D25" s="72"/>
      <c r="E25" s="73"/>
      <c r="F25" s="78"/>
      <c r="G25" s="5" t="s">
        <v>1</v>
      </c>
      <c r="H25" s="7">
        <v>5</v>
      </c>
      <c r="I25" s="6">
        <f>+I17</f>
        <v>2332</v>
      </c>
      <c r="J25" s="5">
        <f>+J17</f>
        <v>15</v>
      </c>
      <c r="K25" s="4">
        <f>+K17</f>
        <v>8712</v>
      </c>
      <c r="L25" s="3">
        <f>SUM(L17:L24)</f>
        <v>0</v>
      </c>
      <c r="M25" s="2">
        <f>SUM(M17:M24)</f>
        <v>0</v>
      </c>
    </row>
    <row r="26" spans="2:13" ht="15.75" thickTop="1" x14ac:dyDescent="0.25">
      <c r="B26" s="65"/>
      <c r="C26" s="68"/>
      <c r="D26" s="72"/>
      <c r="E26" s="73"/>
      <c r="F26" s="80" t="s">
        <v>38</v>
      </c>
      <c r="G26" s="21" t="s">
        <v>9</v>
      </c>
      <c r="H26" s="23">
        <v>7</v>
      </c>
      <c r="I26" s="22">
        <v>5770</v>
      </c>
      <c r="J26" s="18">
        <v>5</v>
      </c>
      <c r="K26" s="28">
        <v>4995</v>
      </c>
      <c r="L26" s="16"/>
      <c r="M26" s="15"/>
    </row>
    <row r="27" spans="2:13" x14ac:dyDescent="0.25">
      <c r="B27" s="65"/>
      <c r="C27" s="68"/>
      <c r="D27" s="72"/>
      <c r="E27" s="73"/>
      <c r="F27" s="81"/>
      <c r="G27" s="14" t="s">
        <v>8</v>
      </c>
      <c r="H27" s="13"/>
      <c r="I27" s="12"/>
      <c r="J27" s="11"/>
      <c r="K27" s="10"/>
      <c r="L27" s="9"/>
      <c r="M27" s="8"/>
    </row>
    <row r="28" spans="2:13" x14ac:dyDescent="0.25">
      <c r="B28" s="65"/>
      <c r="C28" s="68"/>
      <c r="D28" s="72"/>
      <c r="E28" s="73"/>
      <c r="F28" s="81"/>
      <c r="G28" s="14" t="s">
        <v>7</v>
      </c>
      <c r="H28" s="13"/>
      <c r="I28" s="12"/>
      <c r="J28" s="11"/>
      <c r="K28" s="10"/>
      <c r="L28" s="9"/>
      <c r="M28" s="8"/>
    </row>
    <row r="29" spans="2:13" x14ac:dyDescent="0.25">
      <c r="B29" s="65"/>
      <c r="C29" s="68"/>
      <c r="D29" s="72"/>
      <c r="E29" s="73"/>
      <c r="F29" s="81"/>
      <c r="G29" s="14" t="s">
        <v>6</v>
      </c>
      <c r="H29" s="13"/>
      <c r="I29" s="12"/>
      <c r="J29" s="11"/>
      <c r="K29" s="10"/>
      <c r="L29" s="9"/>
      <c r="M29" s="8"/>
    </row>
    <row r="30" spans="2:13" x14ac:dyDescent="0.25">
      <c r="B30" s="65"/>
      <c r="C30" s="68"/>
      <c r="D30" s="72"/>
      <c r="E30" s="73"/>
      <c r="F30" s="81"/>
      <c r="G30" s="14" t="s">
        <v>5</v>
      </c>
      <c r="H30" s="13"/>
      <c r="I30" s="12"/>
      <c r="J30" s="11"/>
      <c r="K30" s="10"/>
      <c r="L30" s="9"/>
      <c r="M30" s="8"/>
    </row>
    <row r="31" spans="2:13" x14ac:dyDescent="0.25">
      <c r="B31" s="65"/>
      <c r="C31" s="68"/>
      <c r="D31" s="72"/>
      <c r="E31" s="73"/>
      <c r="F31" s="81"/>
      <c r="G31" s="14" t="s">
        <v>4</v>
      </c>
      <c r="H31" s="13"/>
      <c r="I31" s="12"/>
      <c r="J31" s="11"/>
      <c r="K31" s="10"/>
      <c r="L31" s="9"/>
      <c r="M31" s="8"/>
    </row>
    <row r="32" spans="2:13" x14ac:dyDescent="0.25">
      <c r="B32" s="65"/>
      <c r="C32" s="68"/>
      <c r="D32" s="72"/>
      <c r="E32" s="73"/>
      <c r="F32" s="81"/>
      <c r="G32" s="14" t="s">
        <v>3</v>
      </c>
      <c r="H32" s="13"/>
      <c r="I32" s="12"/>
      <c r="J32" s="11"/>
      <c r="K32" s="10"/>
      <c r="L32" s="9"/>
      <c r="M32" s="8"/>
    </row>
    <row r="33" spans="2:13" x14ac:dyDescent="0.25">
      <c r="B33" s="65"/>
      <c r="C33" s="68"/>
      <c r="D33" s="72"/>
      <c r="E33" s="73"/>
      <c r="F33" s="81"/>
      <c r="G33" s="14" t="s">
        <v>2</v>
      </c>
      <c r="H33" s="13"/>
      <c r="I33" s="12"/>
      <c r="J33" s="11"/>
      <c r="K33" s="10"/>
      <c r="L33" s="9"/>
      <c r="M33" s="8"/>
    </row>
    <row r="34" spans="2:13" ht="15.75" thickBot="1" x14ac:dyDescent="0.3">
      <c r="B34" s="65"/>
      <c r="C34" s="68"/>
      <c r="D34" s="72"/>
      <c r="E34" s="73"/>
      <c r="F34" s="82"/>
      <c r="G34" s="5" t="s">
        <v>1</v>
      </c>
      <c r="H34" s="7">
        <v>7</v>
      </c>
      <c r="I34" s="6">
        <v>5770</v>
      </c>
      <c r="J34" s="5">
        <v>5</v>
      </c>
      <c r="K34" s="4">
        <v>4995</v>
      </c>
      <c r="L34" s="3">
        <f>SUM(L26:L33)</f>
        <v>0</v>
      </c>
      <c r="M34" s="2">
        <f>SUM(M26:M33)</f>
        <v>0</v>
      </c>
    </row>
    <row r="35" spans="2:13" ht="15.75" thickTop="1" x14ac:dyDescent="0.25">
      <c r="B35" s="65"/>
      <c r="C35" s="68"/>
      <c r="D35" s="72"/>
      <c r="E35" s="73"/>
      <c r="F35" s="80" t="s">
        <v>32</v>
      </c>
      <c r="G35" s="21" t="s">
        <v>9</v>
      </c>
      <c r="H35" s="23"/>
      <c r="I35" s="22"/>
      <c r="J35" s="18">
        <v>1</v>
      </c>
      <c r="K35" s="27">
        <v>500</v>
      </c>
      <c r="L35" s="16"/>
      <c r="M35" s="15"/>
    </row>
    <row r="36" spans="2:13" x14ac:dyDescent="0.25">
      <c r="B36" s="65"/>
      <c r="C36" s="68"/>
      <c r="D36" s="72"/>
      <c r="E36" s="73"/>
      <c r="F36" s="81"/>
      <c r="G36" s="14" t="s">
        <v>8</v>
      </c>
      <c r="H36" s="13"/>
      <c r="I36" s="12"/>
      <c r="J36" s="11"/>
      <c r="K36" s="10"/>
      <c r="L36" s="9"/>
      <c r="M36" s="8"/>
    </row>
    <row r="37" spans="2:13" x14ac:dyDescent="0.25">
      <c r="B37" s="65"/>
      <c r="C37" s="68"/>
      <c r="D37" s="72"/>
      <c r="E37" s="73"/>
      <c r="F37" s="81"/>
      <c r="G37" s="14" t="s">
        <v>7</v>
      </c>
      <c r="H37" s="13"/>
      <c r="I37" s="12"/>
      <c r="J37" s="11"/>
      <c r="K37" s="10"/>
      <c r="L37" s="9"/>
      <c r="M37" s="8"/>
    </row>
    <row r="38" spans="2:13" x14ac:dyDescent="0.25">
      <c r="B38" s="65"/>
      <c r="C38" s="68"/>
      <c r="D38" s="72"/>
      <c r="E38" s="73"/>
      <c r="F38" s="81"/>
      <c r="G38" s="14" t="s">
        <v>6</v>
      </c>
      <c r="H38" s="13"/>
      <c r="I38" s="12"/>
      <c r="J38" s="11"/>
      <c r="K38" s="10"/>
      <c r="L38" s="9"/>
      <c r="M38" s="8"/>
    </row>
    <row r="39" spans="2:13" x14ac:dyDescent="0.25">
      <c r="B39" s="65"/>
      <c r="C39" s="68"/>
      <c r="D39" s="72"/>
      <c r="E39" s="73"/>
      <c r="F39" s="81"/>
      <c r="G39" s="14" t="s">
        <v>5</v>
      </c>
      <c r="H39" s="13"/>
      <c r="I39" s="12"/>
      <c r="J39" s="11"/>
      <c r="K39" s="10"/>
      <c r="L39" s="9"/>
      <c r="M39" s="8"/>
    </row>
    <row r="40" spans="2:13" x14ac:dyDescent="0.25">
      <c r="B40" s="65"/>
      <c r="C40" s="68"/>
      <c r="D40" s="72"/>
      <c r="E40" s="73"/>
      <c r="F40" s="81"/>
      <c r="G40" s="14" t="s">
        <v>4</v>
      </c>
      <c r="H40" s="13"/>
      <c r="I40" s="12"/>
      <c r="J40" s="11"/>
      <c r="K40" s="10"/>
      <c r="L40" s="9"/>
      <c r="M40" s="8"/>
    </row>
    <row r="41" spans="2:13" x14ac:dyDescent="0.25">
      <c r="B41" s="65"/>
      <c r="C41" s="68"/>
      <c r="D41" s="72"/>
      <c r="E41" s="73"/>
      <c r="F41" s="81"/>
      <c r="G41" s="14" t="s">
        <v>3</v>
      </c>
      <c r="H41" s="13"/>
      <c r="I41" s="12"/>
      <c r="J41" s="11"/>
      <c r="K41" s="10"/>
      <c r="L41" s="9"/>
      <c r="M41" s="8"/>
    </row>
    <row r="42" spans="2:13" x14ac:dyDescent="0.25">
      <c r="B42" s="65"/>
      <c r="C42" s="68"/>
      <c r="D42" s="72"/>
      <c r="E42" s="73"/>
      <c r="F42" s="81"/>
      <c r="G42" s="14" t="s">
        <v>2</v>
      </c>
      <c r="H42" s="13"/>
      <c r="I42" s="12"/>
      <c r="J42" s="11"/>
      <c r="K42" s="10"/>
      <c r="L42" s="9"/>
      <c r="M42" s="8"/>
    </row>
    <row r="43" spans="2:13" ht="15.75" thickBot="1" x14ac:dyDescent="0.3">
      <c r="B43" s="65"/>
      <c r="C43" s="68"/>
      <c r="D43" s="72"/>
      <c r="E43" s="73"/>
      <c r="F43" s="82"/>
      <c r="G43" s="5" t="s">
        <v>1</v>
      </c>
      <c r="H43" s="7"/>
      <c r="I43" s="6"/>
      <c r="J43" s="5">
        <v>1</v>
      </c>
      <c r="K43" s="4">
        <v>500</v>
      </c>
      <c r="L43" s="3">
        <f>SUM(L35:L42)</f>
        <v>0</v>
      </c>
      <c r="M43" s="2">
        <f>SUM(M35:M42)</f>
        <v>0</v>
      </c>
    </row>
    <row r="44" spans="2:13" ht="15.75" thickTop="1" x14ac:dyDescent="0.25">
      <c r="B44" s="65"/>
      <c r="C44" s="68"/>
      <c r="D44" s="72"/>
      <c r="E44" s="73"/>
      <c r="F44" s="81" t="s">
        <v>17</v>
      </c>
      <c r="G44" s="21" t="s">
        <v>9</v>
      </c>
      <c r="H44" s="23">
        <v>1</v>
      </c>
      <c r="I44" s="22">
        <v>100</v>
      </c>
      <c r="J44" s="18">
        <v>2</v>
      </c>
      <c r="K44" s="25">
        <v>520</v>
      </c>
      <c r="L44" s="16"/>
      <c r="M44" s="15"/>
    </row>
    <row r="45" spans="2:13" x14ac:dyDescent="0.25">
      <c r="B45" s="65"/>
      <c r="C45" s="68"/>
      <c r="D45" s="72"/>
      <c r="E45" s="73"/>
      <c r="F45" s="81"/>
      <c r="G45" s="14" t="s">
        <v>8</v>
      </c>
      <c r="H45" s="13"/>
      <c r="I45" s="12"/>
      <c r="J45" s="11"/>
      <c r="K45" s="24"/>
      <c r="L45" s="9"/>
      <c r="M45" s="8"/>
    </row>
    <row r="46" spans="2:13" x14ac:dyDescent="0.25">
      <c r="B46" s="65"/>
      <c r="C46" s="68"/>
      <c r="D46" s="72"/>
      <c r="E46" s="73"/>
      <c r="F46" s="81"/>
      <c r="G46" s="14" t="s">
        <v>7</v>
      </c>
      <c r="H46" s="13"/>
      <c r="I46" s="12"/>
      <c r="J46" s="11"/>
      <c r="K46" s="10"/>
      <c r="L46" s="9"/>
      <c r="M46" s="8"/>
    </row>
    <row r="47" spans="2:13" x14ac:dyDescent="0.25">
      <c r="B47" s="65"/>
      <c r="C47" s="68"/>
      <c r="D47" s="72"/>
      <c r="E47" s="73"/>
      <c r="F47" s="81"/>
      <c r="G47" s="14" t="s">
        <v>6</v>
      </c>
      <c r="H47" s="13"/>
      <c r="I47" s="12"/>
      <c r="J47" s="11"/>
      <c r="K47" s="10"/>
      <c r="L47" s="9"/>
      <c r="M47" s="8"/>
    </row>
    <row r="48" spans="2:13" x14ac:dyDescent="0.25">
      <c r="B48" s="65"/>
      <c r="C48" s="68"/>
      <c r="D48" s="72"/>
      <c r="E48" s="73"/>
      <c r="F48" s="81"/>
      <c r="G48" s="14" t="s">
        <v>5</v>
      </c>
      <c r="H48" s="13"/>
      <c r="I48" s="12"/>
      <c r="J48" s="11"/>
      <c r="K48" s="10"/>
      <c r="L48" s="9"/>
      <c r="M48" s="8"/>
    </row>
    <row r="49" spans="2:13" x14ac:dyDescent="0.25">
      <c r="B49" s="65"/>
      <c r="C49" s="68"/>
      <c r="D49" s="72"/>
      <c r="E49" s="73"/>
      <c r="F49" s="81"/>
      <c r="G49" s="14" t="s">
        <v>4</v>
      </c>
      <c r="H49" s="13"/>
      <c r="I49" s="12"/>
      <c r="J49" s="11"/>
      <c r="K49" s="10"/>
      <c r="L49" s="9"/>
      <c r="M49" s="8"/>
    </row>
    <row r="50" spans="2:13" x14ac:dyDescent="0.25">
      <c r="B50" s="65"/>
      <c r="C50" s="68"/>
      <c r="D50" s="72"/>
      <c r="E50" s="73"/>
      <c r="F50" s="81"/>
      <c r="G50" s="14" t="s">
        <v>3</v>
      </c>
      <c r="H50" s="13"/>
      <c r="I50" s="12"/>
      <c r="J50" s="11"/>
      <c r="K50" s="10"/>
      <c r="L50" s="9"/>
      <c r="M50" s="8"/>
    </row>
    <row r="51" spans="2:13" x14ac:dyDescent="0.25">
      <c r="B51" s="65"/>
      <c r="C51" s="68"/>
      <c r="D51" s="72"/>
      <c r="E51" s="73"/>
      <c r="F51" s="81"/>
      <c r="G51" s="14" t="s">
        <v>2</v>
      </c>
      <c r="H51" s="13"/>
      <c r="I51" s="12"/>
      <c r="J51" s="11"/>
      <c r="K51" s="10"/>
      <c r="L51" s="9"/>
      <c r="M51" s="8"/>
    </row>
    <row r="52" spans="2:13" ht="15.75" thickBot="1" x14ac:dyDescent="0.3">
      <c r="B52" s="65"/>
      <c r="C52" s="68"/>
      <c r="D52" s="72"/>
      <c r="E52" s="73"/>
      <c r="F52" s="82"/>
      <c r="G52" s="5" t="s">
        <v>1</v>
      </c>
      <c r="H52" s="7">
        <v>1</v>
      </c>
      <c r="I52" s="6">
        <v>100</v>
      </c>
      <c r="J52" s="5">
        <v>2</v>
      </c>
      <c r="K52" s="4">
        <v>520</v>
      </c>
      <c r="L52" s="3"/>
      <c r="M52" s="2"/>
    </row>
    <row r="53" spans="2:13" ht="15.75" thickTop="1" x14ac:dyDescent="0.25">
      <c r="B53" s="65"/>
      <c r="C53" s="68"/>
      <c r="D53" s="72"/>
      <c r="E53" s="73"/>
      <c r="F53" s="77" t="s">
        <v>23</v>
      </c>
      <c r="G53" s="21" t="s">
        <v>9</v>
      </c>
      <c r="H53" s="23"/>
      <c r="I53" s="22"/>
      <c r="J53" s="18">
        <v>1</v>
      </c>
      <c r="K53" s="17">
        <v>99</v>
      </c>
      <c r="L53" s="16"/>
      <c r="M53" s="15"/>
    </row>
    <row r="54" spans="2:13" x14ac:dyDescent="0.25">
      <c r="B54" s="65"/>
      <c r="C54" s="68"/>
      <c r="D54" s="72"/>
      <c r="E54" s="73"/>
      <c r="F54" s="77"/>
      <c r="G54" s="14" t="s">
        <v>8</v>
      </c>
      <c r="H54" s="13"/>
      <c r="I54" s="12"/>
      <c r="J54" s="11"/>
      <c r="K54" s="10"/>
      <c r="L54" s="9"/>
      <c r="M54" s="8"/>
    </row>
    <row r="55" spans="2:13" x14ac:dyDescent="0.25">
      <c r="B55" s="65"/>
      <c r="C55" s="68"/>
      <c r="D55" s="72"/>
      <c r="E55" s="73"/>
      <c r="F55" s="77"/>
      <c r="G55" s="14" t="s">
        <v>7</v>
      </c>
      <c r="H55" s="13"/>
      <c r="I55" s="12"/>
      <c r="J55" s="11"/>
      <c r="K55" s="10"/>
      <c r="L55" s="9"/>
      <c r="M55" s="8"/>
    </row>
    <row r="56" spans="2:13" x14ac:dyDescent="0.25">
      <c r="B56" s="65"/>
      <c r="C56" s="68"/>
      <c r="D56" s="72"/>
      <c r="E56" s="73"/>
      <c r="F56" s="77"/>
      <c r="G56" s="14" t="s">
        <v>6</v>
      </c>
      <c r="H56" s="13"/>
      <c r="I56" s="12"/>
      <c r="J56" s="11"/>
      <c r="K56" s="10"/>
      <c r="L56" s="9"/>
      <c r="M56" s="8"/>
    </row>
    <row r="57" spans="2:13" x14ac:dyDescent="0.25">
      <c r="B57" s="65"/>
      <c r="C57" s="68"/>
      <c r="D57" s="72"/>
      <c r="E57" s="73"/>
      <c r="F57" s="77"/>
      <c r="G57" s="14" t="s">
        <v>5</v>
      </c>
      <c r="H57" s="13"/>
      <c r="I57" s="12"/>
      <c r="J57" s="11"/>
      <c r="K57" s="10"/>
      <c r="L57" s="9"/>
      <c r="M57" s="8"/>
    </row>
    <row r="58" spans="2:13" x14ac:dyDescent="0.25">
      <c r="B58" s="65"/>
      <c r="C58" s="68"/>
      <c r="D58" s="72"/>
      <c r="E58" s="73"/>
      <c r="F58" s="77"/>
      <c r="G58" s="14" t="s">
        <v>4</v>
      </c>
      <c r="H58" s="13"/>
      <c r="I58" s="12"/>
      <c r="J58" s="11"/>
      <c r="K58" s="10"/>
      <c r="L58" s="9"/>
      <c r="M58" s="8"/>
    </row>
    <row r="59" spans="2:13" x14ac:dyDescent="0.25">
      <c r="B59" s="65"/>
      <c r="C59" s="68"/>
      <c r="D59" s="72"/>
      <c r="E59" s="73"/>
      <c r="F59" s="77"/>
      <c r="G59" s="14" t="s">
        <v>3</v>
      </c>
      <c r="H59" s="13"/>
      <c r="I59" s="12"/>
      <c r="J59" s="11"/>
      <c r="K59" s="10"/>
      <c r="L59" s="9"/>
      <c r="M59" s="8"/>
    </row>
    <row r="60" spans="2:13" x14ac:dyDescent="0.25">
      <c r="B60" s="65"/>
      <c r="C60" s="68"/>
      <c r="D60" s="72"/>
      <c r="E60" s="73"/>
      <c r="F60" s="77"/>
      <c r="G60" s="14" t="s">
        <v>2</v>
      </c>
      <c r="H60" s="13"/>
      <c r="I60" s="12"/>
      <c r="J60" s="11"/>
      <c r="K60" s="10"/>
      <c r="L60" s="9"/>
      <c r="M60" s="8"/>
    </row>
    <row r="61" spans="2:13" ht="15.75" thickBot="1" x14ac:dyDescent="0.3">
      <c r="B61" s="65"/>
      <c r="C61" s="68"/>
      <c r="D61" s="72"/>
      <c r="E61" s="73"/>
      <c r="F61" s="78"/>
      <c r="G61" s="5" t="s">
        <v>1</v>
      </c>
      <c r="H61" s="7"/>
      <c r="I61" s="6"/>
      <c r="J61" s="5">
        <v>1</v>
      </c>
      <c r="K61" s="4">
        <v>99</v>
      </c>
      <c r="L61" s="3"/>
      <c r="M61" s="2"/>
    </row>
    <row r="62" spans="2:13" ht="15.75" thickTop="1" x14ac:dyDescent="0.25">
      <c r="B62" s="65"/>
      <c r="C62" s="68"/>
      <c r="D62" s="72"/>
      <c r="E62" s="73"/>
      <c r="F62" s="79" t="s">
        <v>10</v>
      </c>
      <c r="G62" s="21" t="s">
        <v>9</v>
      </c>
      <c r="H62" s="23">
        <v>14</v>
      </c>
      <c r="I62" s="22">
        <v>9760</v>
      </c>
      <c r="J62" s="18">
        <v>2</v>
      </c>
      <c r="K62" s="17">
        <v>2790</v>
      </c>
      <c r="L62" s="16"/>
      <c r="M62" s="15"/>
    </row>
    <row r="63" spans="2:13" x14ac:dyDescent="0.25">
      <c r="B63" s="65"/>
      <c r="C63" s="68"/>
      <c r="D63" s="72"/>
      <c r="E63" s="73"/>
      <c r="F63" s="77"/>
      <c r="G63" s="14" t="s">
        <v>8</v>
      </c>
      <c r="H63" s="13"/>
      <c r="I63" s="12"/>
      <c r="J63" s="11"/>
      <c r="K63" s="10"/>
      <c r="L63" s="9"/>
      <c r="M63" s="8"/>
    </row>
    <row r="64" spans="2:13" x14ac:dyDescent="0.25">
      <c r="B64" s="65"/>
      <c r="C64" s="68"/>
      <c r="D64" s="72"/>
      <c r="E64" s="73"/>
      <c r="F64" s="77"/>
      <c r="G64" s="14" t="s">
        <v>7</v>
      </c>
      <c r="H64" s="13"/>
      <c r="I64" s="12"/>
      <c r="J64" s="11"/>
      <c r="K64" s="10"/>
      <c r="L64" s="9"/>
      <c r="M64" s="8"/>
    </row>
    <row r="65" spans="2:13" x14ac:dyDescent="0.25">
      <c r="B65" s="65"/>
      <c r="C65" s="68"/>
      <c r="D65" s="72"/>
      <c r="E65" s="73"/>
      <c r="F65" s="77"/>
      <c r="G65" s="14" t="s">
        <v>6</v>
      </c>
      <c r="H65" s="13"/>
      <c r="I65" s="12"/>
      <c r="J65" s="11"/>
      <c r="K65" s="10"/>
      <c r="L65" s="9"/>
      <c r="M65" s="8"/>
    </row>
    <row r="66" spans="2:13" x14ac:dyDescent="0.25">
      <c r="B66" s="65"/>
      <c r="C66" s="68"/>
      <c r="D66" s="72"/>
      <c r="E66" s="73"/>
      <c r="F66" s="77"/>
      <c r="G66" s="14" t="s">
        <v>5</v>
      </c>
      <c r="H66" s="13"/>
      <c r="I66" s="12"/>
      <c r="J66" s="11"/>
      <c r="K66" s="10"/>
      <c r="L66" s="9"/>
      <c r="M66" s="8"/>
    </row>
    <row r="67" spans="2:13" x14ac:dyDescent="0.25">
      <c r="B67" s="65"/>
      <c r="C67" s="68"/>
      <c r="D67" s="72"/>
      <c r="E67" s="73"/>
      <c r="F67" s="77"/>
      <c r="G67" s="14" t="s">
        <v>4</v>
      </c>
      <c r="H67" s="13"/>
      <c r="I67" s="12"/>
      <c r="J67" s="11"/>
      <c r="K67" s="10"/>
      <c r="L67" s="9"/>
      <c r="M67" s="8"/>
    </row>
    <row r="68" spans="2:13" x14ac:dyDescent="0.25">
      <c r="B68" s="65"/>
      <c r="C68" s="68"/>
      <c r="D68" s="72"/>
      <c r="E68" s="73"/>
      <c r="F68" s="77"/>
      <c r="G68" s="14" t="s">
        <v>3</v>
      </c>
      <c r="H68" s="13"/>
      <c r="I68" s="12"/>
      <c r="J68" s="11"/>
      <c r="K68" s="10"/>
      <c r="L68" s="9"/>
      <c r="M68" s="8"/>
    </row>
    <row r="69" spans="2:13" x14ac:dyDescent="0.25">
      <c r="B69" s="65"/>
      <c r="C69" s="68"/>
      <c r="D69" s="72"/>
      <c r="E69" s="73"/>
      <c r="F69" s="77"/>
      <c r="G69" s="14" t="s">
        <v>2</v>
      </c>
      <c r="H69" s="13"/>
      <c r="I69" s="12"/>
      <c r="J69" s="11"/>
      <c r="K69" s="10"/>
      <c r="L69" s="9"/>
      <c r="M69" s="8"/>
    </row>
    <row r="70" spans="2:13" ht="15.75" thickBot="1" x14ac:dyDescent="0.3">
      <c r="B70" s="65"/>
      <c r="C70" s="68"/>
      <c r="D70" s="72"/>
      <c r="E70" s="73"/>
      <c r="F70" s="78"/>
      <c r="G70" s="5" t="s">
        <v>1</v>
      </c>
      <c r="H70" s="7">
        <v>14</v>
      </c>
      <c r="I70" s="6">
        <v>11750</v>
      </c>
      <c r="J70" s="5">
        <v>2</v>
      </c>
      <c r="K70" s="4">
        <v>800</v>
      </c>
      <c r="L70" s="3">
        <f>SUM(L62:L69)</f>
        <v>0</v>
      </c>
      <c r="M70" s="2">
        <f>SUM(M62:M69)</f>
        <v>0</v>
      </c>
    </row>
    <row r="71" spans="2:13" ht="15.75" thickTop="1" x14ac:dyDescent="0.25">
      <c r="B71" s="65"/>
      <c r="C71" s="68"/>
      <c r="D71" s="72"/>
      <c r="E71" s="73"/>
      <c r="F71" s="80" t="s">
        <v>22</v>
      </c>
      <c r="G71" s="21" t="s">
        <v>9</v>
      </c>
      <c r="H71" s="18">
        <v>29</v>
      </c>
      <c r="I71" s="25">
        <v>28971</v>
      </c>
      <c r="J71" s="18"/>
      <c r="K71" s="25"/>
      <c r="L71" s="16"/>
      <c r="M71" s="15"/>
    </row>
    <row r="72" spans="2:13" x14ac:dyDescent="0.25">
      <c r="B72" s="65"/>
      <c r="C72" s="68"/>
      <c r="D72" s="72"/>
      <c r="E72" s="73"/>
      <c r="F72" s="81"/>
      <c r="G72" s="14" t="s">
        <v>8</v>
      </c>
      <c r="H72" s="11"/>
      <c r="I72" s="10"/>
      <c r="J72" s="11"/>
      <c r="K72" s="10"/>
      <c r="L72" s="9"/>
      <c r="M72" s="8"/>
    </row>
    <row r="73" spans="2:13" x14ac:dyDescent="0.25">
      <c r="B73" s="65"/>
      <c r="C73" s="68"/>
      <c r="D73" s="72"/>
      <c r="E73" s="73"/>
      <c r="F73" s="81"/>
      <c r="G73" s="14" t="s">
        <v>7</v>
      </c>
      <c r="H73" s="11"/>
      <c r="I73" s="10"/>
      <c r="J73" s="11"/>
      <c r="K73" s="10"/>
      <c r="L73" s="9"/>
      <c r="M73" s="8"/>
    </row>
    <row r="74" spans="2:13" x14ac:dyDescent="0.25">
      <c r="B74" s="65"/>
      <c r="C74" s="68"/>
      <c r="D74" s="72"/>
      <c r="E74" s="73"/>
      <c r="F74" s="81"/>
      <c r="G74" s="14" t="s">
        <v>6</v>
      </c>
      <c r="H74" s="11"/>
      <c r="I74" s="10"/>
      <c r="J74" s="11"/>
      <c r="K74" s="10"/>
      <c r="L74" s="9"/>
      <c r="M74" s="8"/>
    </row>
    <row r="75" spans="2:13" x14ac:dyDescent="0.25">
      <c r="B75" s="65"/>
      <c r="C75" s="68"/>
      <c r="D75" s="72"/>
      <c r="E75" s="73"/>
      <c r="F75" s="81"/>
      <c r="G75" s="14" t="s">
        <v>5</v>
      </c>
      <c r="H75" s="11"/>
      <c r="I75" s="10"/>
      <c r="J75" s="11"/>
      <c r="K75" s="10"/>
      <c r="L75" s="9"/>
      <c r="M75" s="8"/>
    </row>
    <row r="76" spans="2:13" x14ac:dyDescent="0.25">
      <c r="B76" s="65"/>
      <c r="C76" s="68"/>
      <c r="D76" s="72"/>
      <c r="E76" s="73"/>
      <c r="F76" s="81"/>
      <c r="G76" s="14" t="s">
        <v>4</v>
      </c>
      <c r="H76" s="11"/>
      <c r="I76" s="10"/>
      <c r="J76" s="11"/>
      <c r="K76" s="10"/>
      <c r="L76" s="9"/>
      <c r="M76" s="8"/>
    </row>
    <row r="77" spans="2:13" x14ac:dyDescent="0.25">
      <c r="B77" s="65"/>
      <c r="C77" s="68"/>
      <c r="D77" s="72"/>
      <c r="E77" s="73"/>
      <c r="F77" s="81"/>
      <c r="G77" s="14" t="s">
        <v>3</v>
      </c>
      <c r="H77" s="11"/>
      <c r="I77" s="10"/>
      <c r="J77" s="11"/>
      <c r="K77" s="10"/>
      <c r="L77" s="9"/>
      <c r="M77" s="8"/>
    </row>
    <row r="78" spans="2:13" x14ac:dyDescent="0.25">
      <c r="B78" s="65"/>
      <c r="C78" s="68"/>
      <c r="D78" s="72"/>
      <c r="E78" s="73"/>
      <c r="F78" s="81"/>
      <c r="G78" s="14" t="s">
        <v>2</v>
      </c>
      <c r="H78" s="11"/>
      <c r="I78" s="10"/>
      <c r="J78" s="11"/>
      <c r="K78" s="10"/>
      <c r="L78" s="9"/>
      <c r="M78" s="8"/>
    </row>
    <row r="79" spans="2:13" ht="15.75" thickBot="1" x14ac:dyDescent="0.3">
      <c r="B79" s="66"/>
      <c r="C79" s="69"/>
      <c r="D79" s="74"/>
      <c r="E79" s="75"/>
      <c r="F79" s="83"/>
      <c r="G79" s="5" t="s">
        <v>1</v>
      </c>
      <c r="H79" s="5">
        <v>29</v>
      </c>
      <c r="I79" s="4">
        <v>28971</v>
      </c>
      <c r="J79" s="5"/>
      <c r="K79" s="4"/>
      <c r="L79" s="3">
        <f>SUM(L71:L78)</f>
        <v>0</v>
      </c>
      <c r="M79" s="2">
        <f>SUM(M71:M78)</f>
        <v>0</v>
      </c>
    </row>
    <row r="80" spans="2:13" ht="15.75" customHeight="1" x14ac:dyDescent="0.25">
      <c r="B80" s="64" t="s">
        <v>48</v>
      </c>
      <c r="C80" s="67">
        <v>100</v>
      </c>
      <c r="D80" s="76" t="s">
        <v>66</v>
      </c>
      <c r="E80" s="88"/>
      <c r="F80" s="84" t="s">
        <v>11</v>
      </c>
      <c r="G80" s="21" t="s">
        <v>9</v>
      </c>
      <c r="H80" s="23">
        <v>2</v>
      </c>
      <c r="I80" s="22">
        <v>1000</v>
      </c>
      <c r="J80" s="18"/>
      <c r="K80" s="27"/>
      <c r="L80" s="16"/>
      <c r="M80" s="15"/>
    </row>
    <row r="81" spans="2:13" ht="15" customHeight="1" x14ac:dyDescent="0.25">
      <c r="B81" s="85"/>
      <c r="C81" s="68"/>
      <c r="D81" s="77"/>
      <c r="E81" s="89"/>
      <c r="F81" s="81"/>
      <c r="G81" s="14" t="s">
        <v>8</v>
      </c>
      <c r="H81" s="13"/>
      <c r="I81" s="12"/>
      <c r="J81" s="11"/>
      <c r="K81" s="10"/>
      <c r="L81" s="9"/>
      <c r="M81" s="8"/>
    </row>
    <row r="82" spans="2:13" ht="15" customHeight="1" x14ac:dyDescent="0.25">
      <c r="B82" s="85"/>
      <c r="C82" s="68"/>
      <c r="D82" s="77"/>
      <c r="E82" s="89"/>
      <c r="F82" s="81"/>
      <c r="G82" s="14" t="s">
        <v>7</v>
      </c>
      <c r="H82" s="13"/>
      <c r="I82" s="12"/>
      <c r="J82" s="11"/>
      <c r="K82" s="10"/>
      <c r="L82" s="9"/>
      <c r="M82" s="8"/>
    </row>
    <row r="83" spans="2:13" ht="15" customHeight="1" x14ac:dyDescent="0.25">
      <c r="B83" s="85"/>
      <c r="C83" s="68"/>
      <c r="D83" s="77"/>
      <c r="E83" s="89"/>
      <c r="F83" s="81"/>
      <c r="G83" s="14" t="s">
        <v>6</v>
      </c>
      <c r="H83" s="13"/>
      <c r="I83" s="12"/>
      <c r="J83" s="11"/>
      <c r="K83" s="10"/>
      <c r="L83" s="9"/>
      <c r="M83" s="8"/>
    </row>
    <row r="84" spans="2:13" ht="15" customHeight="1" x14ac:dyDescent="0.25">
      <c r="B84" s="85"/>
      <c r="C84" s="68"/>
      <c r="D84" s="77"/>
      <c r="E84" s="89"/>
      <c r="F84" s="81"/>
      <c r="G84" s="14" t="s">
        <v>5</v>
      </c>
      <c r="H84" s="13"/>
      <c r="I84" s="12"/>
      <c r="J84" s="11"/>
      <c r="K84" s="10"/>
      <c r="L84" s="9"/>
      <c r="M84" s="8"/>
    </row>
    <row r="85" spans="2:13" ht="15" customHeight="1" x14ac:dyDescent="0.25">
      <c r="B85" s="85"/>
      <c r="C85" s="68"/>
      <c r="D85" s="77"/>
      <c r="E85" s="89"/>
      <c r="F85" s="81"/>
      <c r="G85" s="14" t="s">
        <v>4</v>
      </c>
      <c r="H85" s="13"/>
      <c r="I85" s="12"/>
      <c r="J85" s="11"/>
      <c r="K85" s="10"/>
      <c r="L85" s="9"/>
      <c r="M85" s="8"/>
    </row>
    <row r="86" spans="2:13" ht="15" customHeight="1" x14ac:dyDescent="0.25">
      <c r="B86" s="85"/>
      <c r="C86" s="68"/>
      <c r="D86" s="77"/>
      <c r="E86" s="89"/>
      <c r="F86" s="81"/>
      <c r="G86" s="14" t="s">
        <v>3</v>
      </c>
      <c r="H86" s="13"/>
      <c r="I86" s="12"/>
      <c r="J86" s="11"/>
      <c r="K86" s="10"/>
      <c r="L86" s="9"/>
      <c r="M86" s="8"/>
    </row>
    <row r="87" spans="2:13" ht="15" customHeight="1" x14ac:dyDescent="0.25">
      <c r="B87" s="85"/>
      <c r="C87" s="68"/>
      <c r="D87" s="77"/>
      <c r="E87" s="89"/>
      <c r="F87" s="81"/>
      <c r="G87" s="14" t="s">
        <v>2</v>
      </c>
      <c r="H87" s="13"/>
      <c r="I87" s="12"/>
      <c r="J87" s="11"/>
      <c r="K87" s="10"/>
      <c r="L87" s="9"/>
      <c r="M87" s="8"/>
    </row>
    <row r="88" spans="2:13" ht="15.75" customHeight="1" thickBot="1" x14ac:dyDescent="0.3">
      <c r="B88" s="85"/>
      <c r="C88" s="68"/>
      <c r="D88" s="77"/>
      <c r="E88" s="89"/>
      <c r="F88" s="82"/>
      <c r="G88" s="5" t="s">
        <v>1</v>
      </c>
      <c r="H88" s="7">
        <v>2</v>
      </c>
      <c r="I88" s="6">
        <f t="shared" ref="I88:M88" si="0">SUM(I80:I87)</f>
        <v>1000</v>
      </c>
      <c r="J88" s="5"/>
      <c r="K88" s="4">
        <f t="shared" si="0"/>
        <v>0</v>
      </c>
      <c r="L88" s="3">
        <f t="shared" si="0"/>
        <v>0</v>
      </c>
      <c r="M88" s="2">
        <f t="shared" si="0"/>
        <v>0</v>
      </c>
    </row>
    <row r="89" spans="2:13" ht="15.75" customHeight="1" thickTop="1" x14ac:dyDescent="0.25">
      <c r="B89" s="85"/>
      <c r="C89" s="68"/>
      <c r="D89" s="77"/>
      <c r="E89" s="89"/>
      <c r="F89" s="80" t="s">
        <v>30</v>
      </c>
      <c r="G89" s="21" t="s">
        <v>9</v>
      </c>
      <c r="H89" s="23">
        <v>15</v>
      </c>
      <c r="I89" s="22">
        <v>8229</v>
      </c>
      <c r="J89" s="18">
        <v>16</v>
      </c>
      <c r="K89" s="28">
        <v>7893</v>
      </c>
      <c r="L89" s="16"/>
      <c r="M89" s="15"/>
    </row>
    <row r="90" spans="2:13" ht="15" customHeight="1" x14ac:dyDescent="0.25">
      <c r="B90" s="85"/>
      <c r="C90" s="68"/>
      <c r="D90" s="77"/>
      <c r="E90" s="89"/>
      <c r="F90" s="81"/>
      <c r="G90" s="14" t="s">
        <v>8</v>
      </c>
      <c r="H90" s="13"/>
      <c r="I90" s="12"/>
      <c r="J90" s="11"/>
      <c r="K90" s="10"/>
      <c r="L90" s="9"/>
      <c r="M90" s="8"/>
    </row>
    <row r="91" spans="2:13" ht="15" customHeight="1" x14ac:dyDescent="0.25">
      <c r="B91" s="85"/>
      <c r="C91" s="68"/>
      <c r="D91" s="77"/>
      <c r="E91" s="89"/>
      <c r="F91" s="81"/>
      <c r="G91" s="14" t="s">
        <v>7</v>
      </c>
      <c r="H91" s="13"/>
      <c r="I91" s="12"/>
      <c r="J91" s="11"/>
      <c r="K91" s="10"/>
      <c r="L91" s="9"/>
      <c r="M91" s="8"/>
    </row>
    <row r="92" spans="2:13" ht="15" customHeight="1" x14ac:dyDescent="0.25">
      <c r="B92" s="85"/>
      <c r="C92" s="68"/>
      <c r="D92" s="77"/>
      <c r="E92" s="89"/>
      <c r="F92" s="81"/>
      <c r="G92" s="14" t="s">
        <v>6</v>
      </c>
      <c r="H92" s="13"/>
      <c r="I92" s="12"/>
      <c r="J92" s="11"/>
      <c r="K92" s="10"/>
      <c r="L92" s="9"/>
      <c r="M92" s="8"/>
    </row>
    <row r="93" spans="2:13" ht="15" customHeight="1" x14ac:dyDescent="0.25">
      <c r="B93" s="85"/>
      <c r="C93" s="68"/>
      <c r="D93" s="77"/>
      <c r="E93" s="89"/>
      <c r="F93" s="81"/>
      <c r="G93" s="14" t="s">
        <v>5</v>
      </c>
      <c r="H93" s="13"/>
      <c r="I93" s="12"/>
      <c r="J93" s="11"/>
      <c r="K93" s="10"/>
      <c r="L93" s="9"/>
      <c r="M93" s="8"/>
    </row>
    <row r="94" spans="2:13" ht="15" customHeight="1" x14ac:dyDescent="0.25">
      <c r="B94" s="85"/>
      <c r="C94" s="68"/>
      <c r="D94" s="77"/>
      <c r="E94" s="89"/>
      <c r="F94" s="81"/>
      <c r="G94" s="14" t="s">
        <v>4</v>
      </c>
      <c r="H94" s="13"/>
      <c r="I94" s="12"/>
      <c r="J94" s="11"/>
      <c r="K94" s="10"/>
      <c r="L94" s="9"/>
      <c r="M94" s="8"/>
    </row>
    <row r="95" spans="2:13" ht="15" customHeight="1" x14ac:dyDescent="0.25">
      <c r="B95" s="85"/>
      <c r="C95" s="68"/>
      <c r="D95" s="77"/>
      <c r="E95" s="89"/>
      <c r="F95" s="81"/>
      <c r="G95" s="14" t="s">
        <v>3</v>
      </c>
      <c r="H95" s="13"/>
      <c r="I95" s="12"/>
      <c r="J95" s="11"/>
      <c r="K95" s="10"/>
      <c r="L95" s="9"/>
      <c r="M95" s="8"/>
    </row>
    <row r="96" spans="2:13" ht="15" customHeight="1" x14ac:dyDescent="0.25">
      <c r="B96" s="85"/>
      <c r="C96" s="68"/>
      <c r="D96" s="77"/>
      <c r="E96" s="89"/>
      <c r="F96" s="81"/>
      <c r="G96" s="14" t="s">
        <v>2</v>
      </c>
      <c r="H96" s="13"/>
      <c r="I96" s="12"/>
      <c r="J96" s="11"/>
      <c r="K96" s="10"/>
      <c r="L96" s="9"/>
      <c r="M96" s="8"/>
    </row>
    <row r="97" spans="2:13" ht="15.75" customHeight="1" thickBot="1" x14ac:dyDescent="0.3">
      <c r="B97" s="85"/>
      <c r="C97" s="68"/>
      <c r="D97" s="77"/>
      <c r="E97" s="89"/>
      <c r="F97" s="82"/>
      <c r="G97" s="5" t="s">
        <v>1</v>
      </c>
      <c r="H97" s="7">
        <f t="shared" ref="H97:M97" si="1">SUM(H89:H96)</f>
        <v>15</v>
      </c>
      <c r="I97" s="6">
        <f t="shared" si="1"/>
        <v>8229</v>
      </c>
      <c r="J97" s="5">
        <f t="shared" si="1"/>
        <v>16</v>
      </c>
      <c r="K97" s="4">
        <f t="shared" si="1"/>
        <v>7893</v>
      </c>
      <c r="L97" s="3">
        <f t="shared" si="1"/>
        <v>0</v>
      </c>
      <c r="M97" s="2">
        <f t="shared" si="1"/>
        <v>0</v>
      </c>
    </row>
    <row r="98" spans="2:13" ht="15.75" customHeight="1" thickTop="1" x14ac:dyDescent="0.25">
      <c r="B98" s="85"/>
      <c r="C98" s="68"/>
      <c r="D98" s="77"/>
      <c r="E98" s="89"/>
      <c r="F98" s="81" t="s">
        <v>21</v>
      </c>
      <c r="G98" s="21" t="s">
        <v>9</v>
      </c>
      <c r="H98" s="23">
        <v>8</v>
      </c>
      <c r="I98" s="22">
        <v>7990</v>
      </c>
      <c r="J98" s="18">
        <v>5</v>
      </c>
      <c r="K98" s="25">
        <v>1612</v>
      </c>
      <c r="L98" s="16"/>
      <c r="M98" s="15"/>
    </row>
    <row r="99" spans="2:13" ht="15" customHeight="1" x14ac:dyDescent="0.25">
      <c r="B99" s="85"/>
      <c r="C99" s="68"/>
      <c r="D99" s="77"/>
      <c r="E99" s="89"/>
      <c r="F99" s="81"/>
      <c r="G99" s="14" t="s">
        <v>8</v>
      </c>
      <c r="H99" s="13"/>
      <c r="I99" s="12"/>
      <c r="J99" s="11"/>
      <c r="K99" s="10"/>
      <c r="L99" s="9"/>
      <c r="M99" s="8"/>
    </row>
    <row r="100" spans="2:13" ht="15" customHeight="1" x14ac:dyDescent="0.25">
      <c r="B100" s="85"/>
      <c r="C100" s="68"/>
      <c r="D100" s="77"/>
      <c r="E100" s="89"/>
      <c r="F100" s="81"/>
      <c r="G100" s="14" t="s">
        <v>7</v>
      </c>
      <c r="H100" s="13"/>
      <c r="I100" s="12"/>
      <c r="J100" s="11"/>
      <c r="K100" s="10"/>
      <c r="L100" s="9"/>
      <c r="M100" s="8"/>
    </row>
    <row r="101" spans="2:13" ht="15" customHeight="1" x14ac:dyDescent="0.25">
      <c r="B101" s="85"/>
      <c r="C101" s="68"/>
      <c r="D101" s="77"/>
      <c r="E101" s="89"/>
      <c r="F101" s="81"/>
      <c r="G101" s="14" t="s">
        <v>6</v>
      </c>
      <c r="H101" s="13"/>
      <c r="I101" s="12"/>
      <c r="J101" s="11"/>
      <c r="K101" s="10"/>
      <c r="L101" s="9"/>
      <c r="M101" s="8"/>
    </row>
    <row r="102" spans="2:13" ht="15" customHeight="1" x14ac:dyDescent="0.25">
      <c r="B102" s="85"/>
      <c r="C102" s="68"/>
      <c r="D102" s="77"/>
      <c r="E102" s="89"/>
      <c r="F102" s="81"/>
      <c r="G102" s="14" t="s">
        <v>5</v>
      </c>
      <c r="H102" s="13"/>
      <c r="I102" s="12"/>
      <c r="J102" s="11"/>
      <c r="K102" s="10"/>
      <c r="L102" s="9"/>
      <c r="M102" s="8"/>
    </row>
    <row r="103" spans="2:13" ht="15" customHeight="1" x14ac:dyDescent="0.25">
      <c r="B103" s="85"/>
      <c r="C103" s="68"/>
      <c r="D103" s="77"/>
      <c r="E103" s="89"/>
      <c r="F103" s="81"/>
      <c r="G103" s="14" t="s">
        <v>4</v>
      </c>
      <c r="H103" s="13"/>
      <c r="I103" s="12"/>
      <c r="J103" s="11"/>
      <c r="K103" s="10"/>
      <c r="L103" s="9"/>
      <c r="M103" s="8"/>
    </row>
    <row r="104" spans="2:13" ht="15" customHeight="1" x14ac:dyDescent="0.25">
      <c r="B104" s="85"/>
      <c r="C104" s="68"/>
      <c r="D104" s="77"/>
      <c r="E104" s="89"/>
      <c r="F104" s="81"/>
      <c r="G104" s="14" t="s">
        <v>3</v>
      </c>
      <c r="H104" s="13"/>
      <c r="I104" s="12"/>
      <c r="J104" s="11"/>
      <c r="K104" s="10"/>
      <c r="L104" s="9"/>
      <c r="M104" s="8"/>
    </row>
    <row r="105" spans="2:13" ht="15" customHeight="1" x14ac:dyDescent="0.25">
      <c r="B105" s="85"/>
      <c r="C105" s="68"/>
      <c r="D105" s="77"/>
      <c r="E105" s="89"/>
      <c r="F105" s="81"/>
      <c r="G105" s="14" t="s">
        <v>2</v>
      </c>
      <c r="H105" s="13"/>
      <c r="I105" s="12"/>
      <c r="J105" s="11"/>
      <c r="K105" s="10"/>
      <c r="L105" s="9"/>
      <c r="M105" s="8"/>
    </row>
    <row r="106" spans="2:13" ht="15.75" customHeight="1" thickBot="1" x14ac:dyDescent="0.3">
      <c r="B106" s="85"/>
      <c r="C106" s="68"/>
      <c r="D106" s="77"/>
      <c r="E106" s="89"/>
      <c r="F106" s="82"/>
      <c r="G106" s="5" t="s">
        <v>1</v>
      </c>
      <c r="H106" s="7">
        <v>8</v>
      </c>
      <c r="I106" s="6">
        <v>7990</v>
      </c>
      <c r="J106" s="5">
        <f>SUM(J98:J105)</f>
        <v>5</v>
      </c>
      <c r="K106" s="4">
        <f>SUM(K98:K105)</f>
        <v>1612</v>
      </c>
      <c r="L106" s="3"/>
      <c r="M106" s="2"/>
    </row>
    <row r="107" spans="2:13" ht="15.75" customHeight="1" thickTop="1" x14ac:dyDescent="0.25">
      <c r="B107" s="85"/>
      <c r="C107" s="68"/>
      <c r="D107" s="77"/>
      <c r="E107" s="89"/>
      <c r="F107" s="80" t="s">
        <v>29</v>
      </c>
      <c r="G107" s="21" t="s">
        <v>9</v>
      </c>
      <c r="H107" s="23"/>
      <c r="I107" s="22"/>
      <c r="J107" s="18">
        <v>1</v>
      </c>
      <c r="K107" s="17">
        <v>360</v>
      </c>
      <c r="L107" s="16"/>
      <c r="M107" s="15"/>
    </row>
    <row r="108" spans="2:13" ht="15" customHeight="1" x14ac:dyDescent="0.25">
      <c r="B108" s="85"/>
      <c r="C108" s="68"/>
      <c r="D108" s="77"/>
      <c r="E108" s="89"/>
      <c r="F108" s="81"/>
      <c r="G108" s="14" t="s">
        <v>8</v>
      </c>
      <c r="H108" s="13"/>
      <c r="I108" s="12"/>
      <c r="J108" s="11"/>
      <c r="K108" s="10"/>
      <c r="L108" s="9"/>
      <c r="M108" s="8"/>
    </row>
    <row r="109" spans="2:13" ht="15" customHeight="1" x14ac:dyDescent="0.25">
      <c r="B109" s="85"/>
      <c r="C109" s="68"/>
      <c r="D109" s="77"/>
      <c r="E109" s="89"/>
      <c r="F109" s="81"/>
      <c r="G109" s="14" t="s">
        <v>7</v>
      </c>
      <c r="H109" s="13"/>
      <c r="I109" s="12"/>
      <c r="J109" s="11"/>
      <c r="K109" s="10"/>
      <c r="L109" s="9"/>
      <c r="M109" s="8"/>
    </row>
    <row r="110" spans="2:13" ht="15" customHeight="1" x14ac:dyDescent="0.25">
      <c r="B110" s="85"/>
      <c r="C110" s="68"/>
      <c r="D110" s="77"/>
      <c r="E110" s="89"/>
      <c r="F110" s="81"/>
      <c r="G110" s="14" t="s">
        <v>6</v>
      </c>
      <c r="H110" s="13"/>
      <c r="I110" s="12"/>
      <c r="J110" s="11"/>
      <c r="K110" s="10"/>
      <c r="L110" s="9"/>
      <c r="M110" s="8"/>
    </row>
    <row r="111" spans="2:13" ht="15" customHeight="1" x14ac:dyDescent="0.25">
      <c r="B111" s="85"/>
      <c r="C111" s="68"/>
      <c r="D111" s="77"/>
      <c r="E111" s="89"/>
      <c r="F111" s="81"/>
      <c r="G111" s="14" t="s">
        <v>5</v>
      </c>
      <c r="H111" s="13"/>
      <c r="I111" s="12"/>
      <c r="J111" s="11"/>
      <c r="K111" s="10"/>
      <c r="L111" s="9"/>
      <c r="M111" s="8"/>
    </row>
    <row r="112" spans="2:13" ht="15" customHeight="1" x14ac:dyDescent="0.25">
      <c r="B112" s="85"/>
      <c r="C112" s="68"/>
      <c r="D112" s="77"/>
      <c r="E112" s="89"/>
      <c r="F112" s="81"/>
      <c r="G112" s="14" t="s">
        <v>4</v>
      </c>
      <c r="H112" s="13"/>
      <c r="I112" s="12"/>
      <c r="J112" s="11"/>
      <c r="K112" s="10"/>
      <c r="L112" s="9"/>
      <c r="M112" s="8"/>
    </row>
    <row r="113" spans="2:13" ht="15" customHeight="1" x14ac:dyDescent="0.25">
      <c r="B113" s="85"/>
      <c r="C113" s="68"/>
      <c r="D113" s="77"/>
      <c r="E113" s="89"/>
      <c r="F113" s="81"/>
      <c r="G113" s="14" t="s">
        <v>3</v>
      </c>
      <c r="H113" s="13"/>
      <c r="I113" s="12"/>
      <c r="J113" s="11"/>
      <c r="K113" s="10"/>
      <c r="L113" s="9"/>
      <c r="M113" s="8"/>
    </row>
    <row r="114" spans="2:13" ht="15" customHeight="1" x14ac:dyDescent="0.25">
      <c r="B114" s="85"/>
      <c r="C114" s="68"/>
      <c r="D114" s="77"/>
      <c r="E114" s="89"/>
      <c r="F114" s="81"/>
      <c r="G114" s="14" t="s">
        <v>2</v>
      </c>
      <c r="H114" s="13"/>
      <c r="I114" s="12"/>
      <c r="J114" s="11"/>
      <c r="K114" s="10"/>
      <c r="L114" s="9"/>
      <c r="M114" s="8"/>
    </row>
    <row r="115" spans="2:13" ht="15.75" customHeight="1" thickBot="1" x14ac:dyDescent="0.3">
      <c r="B115" s="85"/>
      <c r="C115" s="68"/>
      <c r="D115" s="77"/>
      <c r="E115" s="89"/>
      <c r="F115" s="82"/>
      <c r="G115" s="5" t="s">
        <v>1</v>
      </c>
      <c r="H115" s="7"/>
      <c r="I115" s="6"/>
      <c r="J115" s="5">
        <f>SUM(J107:J114)</f>
        <v>1</v>
      </c>
      <c r="K115" s="4">
        <f>SUM(K107:K114)</f>
        <v>360</v>
      </c>
      <c r="L115" s="3"/>
      <c r="M115" s="2"/>
    </row>
    <row r="116" spans="2:13" ht="15.75" customHeight="1" thickTop="1" x14ac:dyDescent="0.25">
      <c r="B116" s="85"/>
      <c r="C116" s="68"/>
      <c r="D116" s="77"/>
      <c r="E116" s="89"/>
      <c r="F116" s="80" t="s">
        <v>47</v>
      </c>
      <c r="G116" s="21" t="s">
        <v>9</v>
      </c>
      <c r="H116" s="23">
        <v>1</v>
      </c>
      <c r="I116" s="22">
        <v>10</v>
      </c>
      <c r="J116" s="18"/>
      <c r="K116" s="17"/>
      <c r="L116" s="16"/>
      <c r="M116" s="15"/>
    </row>
    <row r="117" spans="2:13" ht="15" customHeight="1" x14ac:dyDescent="0.25">
      <c r="B117" s="85"/>
      <c r="C117" s="68"/>
      <c r="D117" s="77"/>
      <c r="E117" s="89"/>
      <c r="F117" s="81"/>
      <c r="G117" s="14" t="s">
        <v>8</v>
      </c>
      <c r="H117" s="13"/>
      <c r="I117" s="12"/>
      <c r="J117" s="11"/>
      <c r="K117" s="10"/>
      <c r="L117" s="9"/>
      <c r="M117" s="8"/>
    </row>
    <row r="118" spans="2:13" ht="15" customHeight="1" x14ac:dyDescent="0.25">
      <c r="B118" s="85"/>
      <c r="C118" s="68"/>
      <c r="D118" s="77"/>
      <c r="E118" s="89"/>
      <c r="F118" s="81"/>
      <c r="G118" s="14" t="s">
        <v>7</v>
      </c>
      <c r="H118" s="13"/>
      <c r="I118" s="12"/>
      <c r="J118" s="11"/>
      <c r="K118" s="10"/>
      <c r="L118" s="9"/>
      <c r="M118" s="8"/>
    </row>
    <row r="119" spans="2:13" ht="15" customHeight="1" x14ac:dyDescent="0.25">
      <c r="B119" s="85"/>
      <c r="C119" s="68"/>
      <c r="D119" s="77"/>
      <c r="E119" s="89"/>
      <c r="F119" s="81"/>
      <c r="G119" s="14" t="s">
        <v>6</v>
      </c>
      <c r="H119" s="13"/>
      <c r="I119" s="12"/>
      <c r="J119" s="11"/>
      <c r="K119" s="10"/>
      <c r="L119" s="9"/>
      <c r="M119" s="8"/>
    </row>
    <row r="120" spans="2:13" ht="15" customHeight="1" x14ac:dyDescent="0.25">
      <c r="B120" s="85"/>
      <c r="C120" s="68"/>
      <c r="D120" s="77"/>
      <c r="E120" s="89"/>
      <c r="F120" s="81"/>
      <c r="G120" s="14" t="s">
        <v>5</v>
      </c>
      <c r="H120" s="13">
        <v>1</v>
      </c>
      <c r="I120" s="12">
        <v>1600</v>
      </c>
      <c r="J120" s="11"/>
      <c r="K120" s="10"/>
      <c r="L120" s="9"/>
      <c r="M120" s="8"/>
    </row>
    <row r="121" spans="2:13" ht="15" customHeight="1" x14ac:dyDescent="0.25">
      <c r="B121" s="85"/>
      <c r="C121" s="68"/>
      <c r="D121" s="77"/>
      <c r="E121" s="89"/>
      <c r="F121" s="81"/>
      <c r="G121" s="14" t="s">
        <v>4</v>
      </c>
      <c r="H121" s="13"/>
      <c r="I121" s="12"/>
      <c r="J121" s="11"/>
      <c r="K121" s="10"/>
      <c r="L121" s="9"/>
      <c r="M121" s="8"/>
    </row>
    <row r="122" spans="2:13" ht="15" customHeight="1" x14ac:dyDescent="0.25">
      <c r="B122" s="85"/>
      <c r="C122" s="68"/>
      <c r="D122" s="77"/>
      <c r="E122" s="89"/>
      <c r="F122" s="81"/>
      <c r="G122" s="14" t="s">
        <v>3</v>
      </c>
      <c r="H122" s="13"/>
      <c r="I122" s="12"/>
      <c r="J122" s="11"/>
      <c r="K122" s="10"/>
      <c r="L122" s="9"/>
      <c r="M122" s="8"/>
    </row>
    <row r="123" spans="2:13" ht="15" customHeight="1" x14ac:dyDescent="0.25">
      <c r="B123" s="85"/>
      <c r="C123" s="68"/>
      <c r="D123" s="77"/>
      <c r="E123" s="89"/>
      <c r="F123" s="81"/>
      <c r="G123" s="14" t="s">
        <v>2</v>
      </c>
      <c r="H123" s="13"/>
      <c r="I123" s="12"/>
      <c r="J123" s="11"/>
      <c r="K123" s="10"/>
      <c r="L123" s="9"/>
      <c r="M123" s="8"/>
    </row>
    <row r="124" spans="2:13" ht="15.75" customHeight="1" thickBot="1" x14ac:dyDescent="0.3">
      <c r="B124" s="86"/>
      <c r="C124" s="69"/>
      <c r="D124" s="87"/>
      <c r="E124" s="90"/>
      <c r="F124" s="83"/>
      <c r="G124" s="5" t="s">
        <v>1</v>
      </c>
      <c r="H124" s="7">
        <v>2</v>
      </c>
      <c r="I124" s="6">
        <f>+I116+I120</f>
        <v>1610</v>
      </c>
      <c r="J124" s="5">
        <f>SUM(J116:J123)</f>
        <v>0</v>
      </c>
      <c r="K124" s="4">
        <f>SUM(K116:K123)</f>
        <v>0</v>
      </c>
      <c r="L124" s="3">
        <f>SUM(L116:L123)</f>
        <v>0</v>
      </c>
      <c r="M124" s="2">
        <f>SUM(M116:M123)</f>
        <v>0</v>
      </c>
    </row>
    <row r="125" spans="2:13" x14ac:dyDescent="0.25">
      <c r="B125" s="64" t="s">
        <v>46</v>
      </c>
      <c r="C125" s="67" t="s">
        <v>45</v>
      </c>
      <c r="D125" s="70" t="s">
        <v>64</v>
      </c>
      <c r="E125" s="71"/>
      <c r="F125" s="76" t="s">
        <v>40</v>
      </c>
      <c r="G125" s="21" t="s">
        <v>9</v>
      </c>
      <c r="H125" s="18">
        <v>10</v>
      </c>
      <c r="I125" s="17">
        <v>9560</v>
      </c>
      <c r="J125" s="18"/>
      <c r="K125" s="17"/>
      <c r="L125" s="16"/>
      <c r="M125" s="15"/>
    </row>
    <row r="126" spans="2:13" x14ac:dyDescent="0.25">
      <c r="B126" s="85"/>
      <c r="C126" s="68"/>
      <c r="D126" s="72"/>
      <c r="E126" s="73"/>
      <c r="F126" s="77"/>
      <c r="G126" s="14" t="s">
        <v>8</v>
      </c>
      <c r="H126" s="11"/>
      <c r="I126" s="10"/>
      <c r="J126" s="11"/>
      <c r="K126" s="10"/>
      <c r="L126" s="9"/>
      <c r="M126" s="8"/>
    </row>
    <row r="127" spans="2:13" x14ac:dyDescent="0.25">
      <c r="B127" s="85"/>
      <c r="C127" s="68"/>
      <c r="D127" s="72"/>
      <c r="E127" s="73"/>
      <c r="F127" s="77"/>
      <c r="G127" s="14" t="s">
        <v>7</v>
      </c>
      <c r="H127" s="11"/>
      <c r="I127" s="10"/>
      <c r="J127" s="11"/>
      <c r="K127" s="10"/>
      <c r="L127" s="9"/>
      <c r="M127" s="8"/>
    </row>
    <row r="128" spans="2:13" x14ac:dyDescent="0.25">
      <c r="B128" s="85"/>
      <c r="C128" s="68"/>
      <c r="D128" s="72"/>
      <c r="E128" s="73"/>
      <c r="F128" s="77"/>
      <c r="G128" s="14" t="s">
        <v>6</v>
      </c>
      <c r="H128" s="11"/>
      <c r="I128" s="10"/>
      <c r="J128" s="11"/>
      <c r="K128" s="10"/>
      <c r="L128" s="9"/>
      <c r="M128" s="8"/>
    </row>
    <row r="129" spans="2:13" x14ac:dyDescent="0.25">
      <c r="B129" s="85"/>
      <c r="C129" s="68"/>
      <c r="D129" s="72"/>
      <c r="E129" s="73"/>
      <c r="F129" s="77"/>
      <c r="G129" s="14" t="s">
        <v>5</v>
      </c>
      <c r="H129" s="11"/>
      <c r="I129" s="10"/>
      <c r="J129" s="11"/>
      <c r="K129" s="10"/>
      <c r="L129" s="9"/>
      <c r="M129" s="8"/>
    </row>
    <row r="130" spans="2:13" x14ac:dyDescent="0.25">
      <c r="B130" s="85"/>
      <c r="C130" s="68"/>
      <c r="D130" s="72"/>
      <c r="E130" s="73"/>
      <c r="F130" s="77"/>
      <c r="G130" s="14" t="s">
        <v>4</v>
      </c>
      <c r="H130" s="11"/>
      <c r="I130" s="10"/>
      <c r="J130" s="11"/>
      <c r="K130" s="10"/>
      <c r="L130" s="9"/>
      <c r="M130" s="8"/>
    </row>
    <row r="131" spans="2:13" x14ac:dyDescent="0.25">
      <c r="B131" s="85"/>
      <c r="C131" s="68"/>
      <c r="D131" s="72"/>
      <c r="E131" s="73"/>
      <c r="F131" s="77"/>
      <c r="G131" s="14" t="s">
        <v>3</v>
      </c>
      <c r="H131" s="11"/>
      <c r="I131" s="10"/>
      <c r="J131" s="11"/>
      <c r="K131" s="10"/>
      <c r="L131" s="9"/>
      <c r="M131" s="8"/>
    </row>
    <row r="132" spans="2:13" x14ac:dyDescent="0.25">
      <c r="B132" s="85"/>
      <c r="C132" s="68"/>
      <c r="D132" s="72"/>
      <c r="E132" s="73"/>
      <c r="F132" s="77"/>
      <c r="G132" s="14" t="s">
        <v>2</v>
      </c>
      <c r="H132" s="11"/>
      <c r="I132" s="10"/>
      <c r="J132" s="11"/>
      <c r="K132" s="10"/>
      <c r="L132" s="9"/>
      <c r="M132" s="8"/>
    </row>
    <row r="133" spans="2:13" ht="15.75" thickBot="1" x14ac:dyDescent="0.3">
      <c r="B133" s="85"/>
      <c r="C133" s="68"/>
      <c r="D133" s="72"/>
      <c r="E133" s="73"/>
      <c r="F133" s="78"/>
      <c r="G133" s="5" t="s">
        <v>1</v>
      </c>
      <c r="H133" s="5">
        <v>10</v>
      </c>
      <c r="I133" s="4">
        <v>9560</v>
      </c>
      <c r="J133" s="5"/>
      <c r="K133" s="4"/>
      <c r="L133" s="3"/>
      <c r="M133" s="2"/>
    </row>
    <row r="134" spans="2:13" ht="15.75" thickTop="1" x14ac:dyDescent="0.25">
      <c r="B134" s="85"/>
      <c r="C134" s="68"/>
      <c r="D134" s="72"/>
      <c r="E134" s="73"/>
      <c r="F134" s="80" t="s">
        <v>38</v>
      </c>
      <c r="G134" s="21" t="s">
        <v>9</v>
      </c>
      <c r="H134" s="20">
        <v>7</v>
      </c>
      <c r="I134" s="19">
        <v>7000</v>
      </c>
      <c r="J134" s="18">
        <v>2</v>
      </c>
      <c r="K134" s="17">
        <v>2000</v>
      </c>
      <c r="L134" s="16"/>
      <c r="M134" s="15"/>
    </row>
    <row r="135" spans="2:13" x14ac:dyDescent="0.25">
      <c r="B135" s="85"/>
      <c r="C135" s="68"/>
      <c r="D135" s="72"/>
      <c r="E135" s="73"/>
      <c r="F135" s="81"/>
      <c r="G135" s="14" t="s">
        <v>8</v>
      </c>
      <c r="H135" s="13"/>
      <c r="I135" s="12"/>
      <c r="J135" s="11"/>
      <c r="K135" s="10"/>
      <c r="L135" s="9"/>
      <c r="M135" s="8"/>
    </row>
    <row r="136" spans="2:13" x14ac:dyDescent="0.25">
      <c r="B136" s="85"/>
      <c r="C136" s="68"/>
      <c r="D136" s="72"/>
      <c r="E136" s="73"/>
      <c r="F136" s="81"/>
      <c r="G136" s="14" t="s">
        <v>7</v>
      </c>
      <c r="H136" s="13"/>
      <c r="I136" s="12"/>
      <c r="J136" s="11"/>
      <c r="K136" s="10"/>
      <c r="L136" s="9"/>
      <c r="M136" s="8"/>
    </row>
    <row r="137" spans="2:13" x14ac:dyDescent="0.25">
      <c r="B137" s="85"/>
      <c r="C137" s="68"/>
      <c r="D137" s="72"/>
      <c r="E137" s="73"/>
      <c r="F137" s="81"/>
      <c r="G137" s="14" t="s">
        <v>6</v>
      </c>
      <c r="H137" s="13"/>
      <c r="I137" s="12"/>
      <c r="J137" s="11"/>
      <c r="K137" s="10"/>
      <c r="L137" s="9"/>
      <c r="M137" s="8"/>
    </row>
    <row r="138" spans="2:13" x14ac:dyDescent="0.25">
      <c r="B138" s="85"/>
      <c r="C138" s="68"/>
      <c r="D138" s="72"/>
      <c r="E138" s="73"/>
      <c r="F138" s="81"/>
      <c r="G138" s="14" t="s">
        <v>5</v>
      </c>
      <c r="H138" s="13"/>
      <c r="I138" s="12"/>
      <c r="J138" s="11"/>
      <c r="K138" s="10"/>
      <c r="L138" s="9"/>
      <c r="M138" s="8"/>
    </row>
    <row r="139" spans="2:13" x14ac:dyDescent="0.25">
      <c r="B139" s="85"/>
      <c r="C139" s="68"/>
      <c r="D139" s="72"/>
      <c r="E139" s="73"/>
      <c r="F139" s="81"/>
      <c r="G139" s="14" t="s">
        <v>4</v>
      </c>
      <c r="H139" s="13"/>
      <c r="I139" s="12"/>
      <c r="J139" s="11"/>
      <c r="K139" s="10"/>
      <c r="L139" s="9"/>
      <c r="M139" s="8"/>
    </row>
    <row r="140" spans="2:13" x14ac:dyDescent="0.25">
      <c r="B140" s="85"/>
      <c r="C140" s="68"/>
      <c r="D140" s="72"/>
      <c r="E140" s="73"/>
      <c r="F140" s="81"/>
      <c r="G140" s="14" t="s">
        <v>3</v>
      </c>
      <c r="H140" s="13"/>
      <c r="I140" s="12"/>
      <c r="J140" s="11"/>
      <c r="K140" s="10"/>
      <c r="L140" s="9"/>
      <c r="M140" s="8"/>
    </row>
    <row r="141" spans="2:13" x14ac:dyDescent="0.25">
      <c r="B141" s="85"/>
      <c r="C141" s="68"/>
      <c r="D141" s="72"/>
      <c r="E141" s="73"/>
      <c r="F141" s="81"/>
      <c r="G141" s="14" t="s">
        <v>2</v>
      </c>
      <c r="H141" s="13"/>
      <c r="I141" s="12"/>
      <c r="J141" s="11"/>
      <c r="K141" s="10"/>
      <c r="L141" s="9"/>
      <c r="M141" s="8"/>
    </row>
    <row r="142" spans="2:13" ht="15.75" thickBot="1" x14ac:dyDescent="0.3">
      <c r="B142" s="85"/>
      <c r="C142" s="68"/>
      <c r="D142" s="72"/>
      <c r="E142" s="73"/>
      <c r="F142" s="82"/>
      <c r="G142" s="5" t="s">
        <v>1</v>
      </c>
      <c r="H142" s="7">
        <v>7</v>
      </c>
      <c r="I142" s="6">
        <v>7000</v>
      </c>
      <c r="J142" s="5">
        <v>2</v>
      </c>
      <c r="K142" s="4">
        <v>2000</v>
      </c>
      <c r="L142" s="3"/>
      <c r="M142" s="2"/>
    </row>
    <row r="143" spans="2:13" ht="15.75" thickTop="1" x14ac:dyDescent="0.25">
      <c r="B143" s="85"/>
      <c r="C143" s="68"/>
      <c r="D143" s="72"/>
      <c r="E143" s="73"/>
      <c r="F143" s="80" t="s">
        <v>32</v>
      </c>
      <c r="G143" s="21" t="s">
        <v>9</v>
      </c>
      <c r="H143" s="23">
        <v>8</v>
      </c>
      <c r="I143" s="22">
        <v>7350</v>
      </c>
      <c r="J143" s="18">
        <v>2</v>
      </c>
      <c r="K143" s="28">
        <v>1105</v>
      </c>
      <c r="L143" s="16"/>
      <c r="M143" s="15"/>
    </row>
    <row r="144" spans="2:13" x14ac:dyDescent="0.25">
      <c r="B144" s="85"/>
      <c r="C144" s="68"/>
      <c r="D144" s="72"/>
      <c r="E144" s="73"/>
      <c r="F144" s="81"/>
      <c r="G144" s="14" t="s">
        <v>8</v>
      </c>
      <c r="H144" s="13"/>
      <c r="I144" s="12"/>
      <c r="J144" s="11"/>
      <c r="K144" s="10"/>
      <c r="L144" s="9"/>
      <c r="M144" s="8"/>
    </row>
    <row r="145" spans="2:13" x14ac:dyDescent="0.25">
      <c r="B145" s="85"/>
      <c r="C145" s="68"/>
      <c r="D145" s="72"/>
      <c r="E145" s="73"/>
      <c r="F145" s="81"/>
      <c r="G145" s="14" t="s">
        <v>7</v>
      </c>
      <c r="H145" s="13"/>
      <c r="I145" s="12"/>
      <c r="J145" s="11"/>
      <c r="K145" s="10"/>
      <c r="L145" s="9"/>
      <c r="M145" s="8"/>
    </row>
    <row r="146" spans="2:13" x14ac:dyDescent="0.25">
      <c r="B146" s="85"/>
      <c r="C146" s="68"/>
      <c r="D146" s="72"/>
      <c r="E146" s="73"/>
      <c r="F146" s="81"/>
      <c r="G146" s="14" t="s">
        <v>6</v>
      </c>
      <c r="H146" s="13"/>
      <c r="I146" s="12"/>
      <c r="J146" s="11"/>
      <c r="K146" s="10"/>
      <c r="L146" s="9"/>
      <c r="M146" s="8"/>
    </row>
    <row r="147" spans="2:13" x14ac:dyDescent="0.25">
      <c r="B147" s="85"/>
      <c r="C147" s="68"/>
      <c r="D147" s="72"/>
      <c r="E147" s="73"/>
      <c r="F147" s="81"/>
      <c r="G147" s="14" t="s">
        <v>5</v>
      </c>
      <c r="H147" s="13"/>
      <c r="I147" s="12"/>
      <c r="J147" s="11"/>
      <c r="K147" s="10"/>
      <c r="L147" s="9"/>
      <c r="M147" s="8"/>
    </row>
    <row r="148" spans="2:13" x14ac:dyDescent="0.25">
      <c r="B148" s="85"/>
      <c r="C148" s="68"/>
      <c r="D148" s="72"/>
      <c r="E148" s="73"/>
      <c r="F148" s="81"/>
      <c r="G148" s="14" t="s">
        <v>4</v>
      </c>
      <c r="H148" s="13"/>
      <c r="I148" s="12"/>
      <c r="J148" s="11"/>
      <c r="K148" s="10"/>
      <c r="L148" s="9"/>
      <c r="M148" s="8"/>
    </row>
    <row r="149" spans="2:13" x14ac:dyDescent="0.25">
      <c r="B149" s="85"/>
      <c r="C149" s="68"/>
      <c r="D149" s="72"/>
      <c r="E149" s="73"/>
      <c r="F149" s="81"/>
      <c r="G149" s="14" t="s">
        <v>3</v>
      </c>
      <c r="H149" s="13"/>
      <c r="I149" s="12"/>
      <c r="J149" s="11"/>
      <c r="K149" s="10"/>
      <c r="L149" s="9"/>
      <c r="M149" s="8"/>
    </row>
    <row r="150" spans="2:13" x14ac:dyDescent="0.25">
      <c r="B150" s="85"/>
      <c r="C150" s="68"/>
      <c r="D150" s="72"/>
      <c r="E150" s="73"/>
      <c r="F150" s="81"/>
      <c r="G150" s="14" t="s">
        <v>2</v>
      </c>
      <c r="H150" s="13"/>
      <c r="I150" s="12"/>
      <c r="J150" s="11"/>
      <c r="K150" s="10"/>
      <c r="L150" s="9"/>
      <c r="M150" s="8"/>
    </row>
    <row r="151" spans="2:13" ht="15.75" thickBot="1" x14ac:dyDescent="0.3">
      <c r="B151" s="85"/>
      <c r="C151" s="68"/>
      <c r="D151" s="72"/>
      <c r="E151" s="73"/>
      <c r="F151" s="82"/>
      <c r="G151" s="5" t="s">
        <v>1</v>
      </c>
      <c r="H151" s="7">
        <v>8</v>
      </c>
      <c r="I151" s="6">
        <v>7350</v>
      </c>
      <c r="J151" s="5">
        <v>2</v>
      </c>
      <c r="K151" s="4">
        <v>1105</v>
      </c>
      <c r="L151" s="3"/>
      <c r="M151" s="2"/>
    </row>
    <row r="152" spans="2:13" ht="15.75" thickTop="1" x14ac:dyDescent="0.25">
      <c r="B152" s="85"/>
      <c r="C152" s="68"/>
      <c r="D152" s="72"/>
      <c r="E152" s="73"/>
      <c r="F152" s="80" t="s">
        <v>31</v>
      </c>
      <c r="G152" s="21" t="s">
        <v>9</v>
      </c>
      <c r="H152" s="23">
        <v>5</v>
      </c>
      <c r="I152" s="22">
        <v>4980</v>
      </c>
      <c r="J152" s="18"/>
      <c r="K152" s="28"/>
      <c r="L152" s="16"/>
      <c r="M152" s="15"/>
    </row>
    <row r="153" spans="2:13" x14ac:dyDescent="0.25">
      <c r="B153" s="85"/>
      <c r="C153" s="68"/>
      <c r="D153" s="72"/>
      <c r="E153" s="73"/>
      <c r="F153" s="81"/>
      <c r="G153" s="14" t="s">
        <v>8</v>
      </c>
      <c r="H153" s="13"/>
      <c r="I153" s="12"/>
      <c r="J153" s="11"/>
      <c r="K153" s="10"/>
      <c r="L153" s="9"/>
      <c r="M153" s="8"/>
    </row>
    <row r="154" spans="2:13" x14ac:dyDescent="0.25">
      <c r="B154" s="85"/>
      <c r="C154" s="68"/>
      <c r="D154" s="72"/>
      <c r="E154" s="73"/>
      <c r="F154" s="81"/>
      <c r="G154" s="14" t="s">
        <v>7</v>
      </c>
      <c r="H154" s="13"/>
      <c r="I154" s="12"/>
      <c r="J154" s="11"/>
      <c r="K154" s="10"/>
      <c r="L154" s="9"/>
      <c r="M154" s="8"/>
    </row>
    <row r="155" spans="2:13" x14ac:dyDescent="0.25">
      <c r="B155" s="85"/>
      <c r="C155" s="68"/>
      <c r="D155" s="72"/>
      <c r="E155" s="73"/>
      <c r="F155" s="81"/>
      <c r="G155" s="14" t="s">
        <v>6</v>
      </c>
      <c r="H155" s="13"/>
      <c r="I155" s="12"/>
      <c r="J155" s="11"/>
      <c r="K155" s="10"/>
      <c r="L155" s="9"/>
      <c r="M155" s="8"/>
    </row>
    <row r="156" spans="2:13" x14ac:dyDescent="0.25">
      <c r="B156" s="85"/>
      <c r="C156" s="68"/>
      <c r="D156" s="72"/>
      <c r="E156" s="73"/>
      <c r="F156" s="81"/>
      <c r="G156" s="14" t="s">
        <v>5</v>
      </c>
      <c r="H156" s="13"/>
      <c r="I156" s="12"/>
      <c r="J156" s="11"/>
      <c r="K156" s="10"/>
      <c r="L156" s="9"/>
      <c r="M156" s="8"/>
    </row>
    <row r="157" spans="2:13" x14ac:dyDescent="0.25">
      <c r="B157" s="85"/>
      <c r="C157" s="68"/>
      <c r="D157" s="72"/>
      <c r="E157" s="73"/>
      <c r="F157" s="81"/>
      <c r="G157" s="14" t="s">
        <v>4</v>
      </c>
      <c r="H157" s="13"/>
      <c r="I157" s="12"/>
      <c r="J157" s="11"/>
      <c r="K157" s="10"/>
      <c r="L157" s="9"/>
      <c r="M157" s="8"/>
    </row>
    <row r="158" spans="2:13" x14ac:dyDescent="0.25">
      <c r="B158" s="85"/>
      <c r="C158" s="68"/>
      <c r="D158" s="72"/>
      <c r="E158" s="73"/>
      <c r="F158" s="81"/>
      <c r="G158" s="14" t="s">
        <v>3</v>
      </c>
      <c r="H158" s="13"/>
      <c r="I158" s="12"/>
      <c r="J158" s="11"/>
      <c r="K158" s="10"/>
      <c r="L158" s="9"/>
      <c r="M158" s="8"/>
    </row>
    <row r="159" spans="2:13" x14ac:dyDescent="0.25">
      <c r="B159" s="85"/>
      <c r="C159" s="68"/>
      <c r="D159" s="72"/>
      <c r="E159" s="73"/>
      <c r="F159" s="81"/>
      <c r="G159" s="14" t="s">
        <v>2</v>
      </c>
      <c r="H159" s="13"/>
      <c r="I159" s="12"/>
      <c r="J159" s="11"/>
      <c r="K159" s="10"/>
      <c r="L159" s="9"/>
      <c r="M159" s="8"/>
    </row>
    <row r="160" spans="2:13" ht="15.75" thickBot="1" x14ac:dyDescent="0.3">
      <c r="B160" s="85"/>
      <c r="C160" s="68"/>
      <c r="D160" s="72"/>
      <c r="E160" s="73"/>
      <c r="F160" s="82"/>
      <c r="G160" s="5" t="s">
        <v>1</v>
      </c>
      <c r="H160" s="7">
        <v>5</v>
      </c>
      <c r="I160" s="6">
        <v>4980</v>
      </c>
      <c r="J160" s="5"/>
      <c r="K160" s="4"/>
      <c r="L160" s="3"/>
      <c r="M160" s="2"/>
    </row>
    <row r="161" spans="2:13" ht="15.75" thickTop="1" x14ac:dyDescent="0.25">
      <c r="B161" s="85"/>
      <c r="C161" s="68"/>
      <c r="D161" s="72"/>
      <c r="E161" s="73"/>
      <c r="F161" s="81" t="s">
        <v>74</v>
      </c>
      <c r="G161" s="21" t="s">
        <v>9</v>
      </c>
      <c r="H161" s="23">
        <f>7+9</f>
        <v>16</v>
      </c>
      <c r="I161" s="22">
        <f>7000+9000</f>
        <v>16000</v>
      </c>
      <c r="J161" s="18"/>
      <c r="K161" s="25"/>
      <c r="L161" s="16"/>
      <c r="M161" s="15"/>
    </row>
    <row r="162" spans="2:13" x14ac:dyDescent="0.25">
      <c r="B162" s="85"/>
      <c r="C162" s="68"/>
      <c r="D162" s="72"/>
      <c r="E162" s="73"/>
      <c r="F162" s="81"/>
      <c r="G162" s="14" t="s">
        <v>8</v>
      </c>
      <c r="H162" s="13"/>
      <c r="I162" s="12"/>
      <c r="J162" s="11"/>
      <c r="K162" s="24"/>
      <c r="L162" s="9"/>
      <c r="M162" s="8"/>
    </row>
    <row r="163" spans="2:13" x14ac:dyDescent="0.25">
      <c r="B163" s="85"/>
      <c r="C163" s="68"/>
      <c r="D163" s="72"/>
      <c r="E163" s="73"/>
      <c r="F163" s="81"/>
      <c r="G163" s="14" t="s">
        <v>7</v>
      </c>
      <c r="H163" s="13"/>
      <c r="I163" s="12"/>
      <c r="J163" s="11"/>
      <c r="K163" s="10"/>
      <c r="L163" s="9"/>
      <c r="M163" s="8"/>
    </row>
    <row r="164" spans="2:13" x14ac:dyDescent="0.25">
      <c r="B164" s="85"/>
      <c r="C164" s="68"/>
      <c r="D164" s="72"/>
      <c r="E164" s="73"/>
      <c r="F164" s="81"/>
      <c r="G164" s="14" t="s">
        <v>6</v>
      </c>
      <c r="H164" s="13"/>
      <c r="I164" s="12"/>
      <c r="J164" s="11"/>
      <c r="K164" s="10"/>
      <c r="L164" s="9"/>
      <c r="M164" s="8"/>
    </row>
    <row r="165" spans="2:13" x14ac:dyDescent="0.25">
      <c r="B165" s="85"/>
      <c r="C165" s="68"/>
      <c r="D165" s="72"/>
      <c r="E165" s="73"/>
      <c r="F165" s="81"/>
      <c r="G165" s="14" t="s">
        <v>5</v>
      </c>
      <c r="H165" s="13"/>
      <c r="I165" s="12"/>
      <c r="J165" s="11"/>
      <c r="K165" s="10"/>
      <c r="L165" s="9"/>
      <c r="M165" s="8"/>
    </row>
    <row r="166" spans="2:13" x14ac:dyDescent="0.25">
      <c r="B166" s="85"/>
      <c r="C166" s="68"/>
      <c r="D166" s="72"/>
      <c r="E166" s="73"/>
      <c r="F166" s="81"/>
      <c r="G166" s="14" t="s">
        <v>4</v>
      </c>
      <c r="H166" s="13"/>
      <c r="I166" s="12"/>
      <c r="J166" s="11"/>
      <c r="K166" s="10"/>
      <c r="L166" s="9"/>
      <c r="M166" s="8"/>
    </row>
    <row r="167" spans="2:13" x14ac:dyDescent="0.25">
      <c r="B167" s="85"/>
      <c r="C167" s="68"/>
      <c r="D167" s="72"/>
      <c r="E167" s="73"/>
      <c r="F167" s="81"/>
      <c r="G167" s="14" t="s">
        <v>3</v>
      </c>
      <c r="H167" s="13"/>
      <c r="I167" s="12"/>
      <c r="J167" s="11"/>
      <c r="K167" s="10"/>
      <c r="L167" s="9"/>
      <c r="M167" s="8"/>
    </row>
    <row r="168" spans="2:13" x14ac:dyDescent="0.25">
      <c r="B168" s="85"/>
      <c r="C168" s="68"/>
      <c r="D168" s="72"/>
      <c r="E168" s="73"/>
      <c r="F168" s="81"/>
      <c r="G168" s="14" t="s">
        <v>2</v>
      </c>
      <c r="H168" s="13"/>
      <c r="I168" s="12"/>
      <c r="J168" s="11"/>
      <c r="K168" s="10"/>
      <c r="L168" s="9"/>
      <c r="M168" s="8"/>
    </row>
    <row r="169" spans="2:13" ht="15.75" thickBot="1" x14ac:dyDescent="0.3">
      <c r="B169" s="85"/>
      <c r="C169" s="68"/>
      <c r="D169" s="72"/>
      <c r="E169" s="73"/>
      <c r="F169" s="82"/>
      <c r="G169" s="5" t="s">
        <v>1</v>
      </c>
      <c r="H169" s="7">
        <f>+H161</f>
        <v>16</v>
      </c>
      <c r="I169" s="6">
        <f>+I161</f>
        <v>16000</v>
      </c>
      <c r="J169" s="5"/>
      <c r="K169" s="4"/>
      <c r="L169" s="3"/>
      <c r="M169" s="2"/>
    </row>
    <row r="170" spans="2:13" ht="15.75" thickTop="1" x14ac:dyDescent="0.25">
      <c r="B170" s="85"/>
      <c r="C170" s="68"/>
      <c r="D170" s="72"/>
      <c r="E170" s="73"/>
      <c r="F170" s="77" t="s">
        <v>73</v>
      </c>
      <c r="G170" s="21" t="s">
        <v>9</v>
      </c>
      <c r="H170" s="23">
        <v>17</v>
      </c>
      <c r="I170" s="22">
        <f>11040+5000</f>
        <v>16040</v>
      </c>
      <c r="J170" s="18">
        <v>3</v>
      </c>
      <c r="K170" s="17">
        <f>5299-5000</f>
        <v>299</v>
      </c>
      <c r="L170" s="16"/>
      <c r="M170" s="15"/>
    </row>
    <row r="171" spans="2:13" x14ac:dyDescent="0.25">
      <c r="B171" s="85"/>
      <c r="C171" s="68"/>
      <c r="D171" s="72"/>
      <c r="E171" s="73"/>
      <c r="F171" s="77"/>
      <c r="G171" s="14" t="s">
        <v>8</v>
      </c>
      <c r="H171" s="13"/>
      <c r="I171" s="12"/>
      <c r="J171" s="11"/>
      <c r="K171" s="10"/>
      <c r="L171" s="9"/>
      <c r="M171" s="8"/>
    </row>
    <row r="172" spans="2:13" x14ac:dyDescent="0.25">
      <c r="B172" s="85"/>
      <c r="C172" s="68"/>
      <c r="D172" s="72"/>
      <c r="E172" s="73"/>
      <c r="F172" s="77"/>
      <c r="G172" s="14" t="s">
        <v>7</v>
      </c>
      <c r="H172" s="13"/>
      <c r="I172" s="12"/>
      <c r="J172" s="11"/>
      <c r="K172" s="10"/>
      <c r="L172" s="9"/>
      <c r="M172" s="8"/>
    </row>
    <row r="173" spans="2:13" x14ac:dyDescent="0.25">
      <c r="B173" s="85"/>
      <c r="C173" s="68"/>
      <c r="D173" s="72"/>
      <c r="E173" s="73"/>
      <c r="F173" s="77"/>
      <c r="G173" s="14" t="s">
        <v>6</v>
      </c>
      <c r="H173" s="13"/>
      <c r="I173" s="12"/>
      <c r="J173" s="11"/>
      <c r="K173" s="10"/>
      <c r="L173" s="9"/>
      <c r="M173" s="8"/>
    </row>
    <row r="174" spans="2:13" x14ac:dyDescent="0.25">
      <c r="B174" s="85"/>
      <c r="C174" s="68"/>
      <c r="D174" s="72"/>
      <c r="E174" s="73"/>
      <c r="F174" s="77"/>
      <c r="G174" s="14" t="s">
        <v>5</v>
      </c>
      <c r="H174" s="13"/>
      <c r="I174" s="12"/>
      <c r="J174" s="11"/>
      <c r="K174" s="10"/>
      <c r="L174" s="9"/>
      <c r="M174" s="8"/>
    </row>
    <row r="175" spans="2:13" x14ac:dyDescent="0.25">
      <c r="B175" s="85"/>
      <c r="C175" s="68"/>
      <c r="D175" s="72"/>
      <c r="E175" s="73"/>
      <c r="F175" s="77"/>
      <c r="G175" s="14" t="s">
        <v>4</v>
      </c>
      <c r="H175" s="13"/>
      <c r="I175" s="12"/>
      <c r="J175" s="11"/>
      <c r="K175" s="10"/>
      <c r="L175" s="9"/>
      <c r="M175" s="8"/>
    </row>
    <row r="176" spans="2:13" x14ac:dyDescent="0.25">
      <c r="B176" s="85"/>
      <c r="C176" s="68"/>
      <c r="D176" s="72"/>
      <c r="E176" s="73"/>
      <c r="F176" s="77"/>
      <c r="G176" s="14" t="s">
        <v>3</v>
      </c>
      <c r="H176" s="13"/>
      <c r="I176" s="12"/>
      <c r="J176" s="11"/>
      <c r="K176" s="10"/>
      <c r="L176" s="9"/>
      <c r="M176" s="8"/>
    </row>
    <row r="177" spans="2:13" x14ac:dyDescent="0.25">
      <c r="B177" s="85"/>
      <c r="C177" s="68"/>
      <c r="D177" s="72"/>
      <c r="E177" s="73"/>
      <c r="F177" s="77"/>
      <c r="G177" s="14" t="s">
        <v>2</v>
      </c>
      <c r="H177" s="13"/>
      <c r="I177" s="12"/>
      <c r="J177" s="11"/>
      <c r="K177" s="10"/>
      <c r="L177" s="9"/>
      <c r="M177" s="8"/>
    </row>
    <row r="178" spans="2:13" ht="15.75" thickBot="1" x14ac:dyDescent="0.3">
      <c r="B178" s="86"/>
      <c r="C178" s="69"/>
      <c r="D178" s="74"/>
      <c r="E178" s="75"/>
      <c r="F178" s="87"/>
      <c r="G178" s="5" t="s">
        <v>1</v>
      </c>
      <c r="H178" s="7">
        <f>+H170</f>
        <v>17</v>
      </c>
      <c r="I178" s="6">
        <f>+I170</f>
        <v>16040</v>
      </c>
      <c r="J178" s="5">
        <f>+J170</f>
        <v>3</v>
      </c>
      <c r="K178" s="4">
        <f>+K170</f>
        <v>299</v>
      </c>
      <c r="L178" s="3"/>
      <c r="M178" s="2"/>
    </row>
    <row r="179" spans="2:13" x14ac:dyDescent="0.25">
      <c r="B179" s="64" t="s">
        <v>44</v>
      </c>
      <c r="C179" s="67">
        <v>20</v>
      </c>
      <c r="D179" s="70" t="s">
        <v>43</v>
      </c>
      <c r="E179" s="71"/>
      <c r="F179" s="76" t="s">
        <v>40</v>
      </c>
      <c r="G179" s="21" t="s">
        <v>9</v>
      </c>
      <c r="H179" s="20"/>
      <c r="I179" s="19"/>
      <c r="J179" s="18">
        <v>2</v>
      </c>
      <c r="K179" s="17">
        <v>1090</v>
      </c>
      <c r="L179" s="16"/>
      <c r="M179" s="15"/>
    </row>
    <row r="180" spans="2:13" x14ac:dyDescent="0.25">
      <c r="B180" s="85"/>
      <c r="C180" s="68"/>
      <c r="D180" s="72"/>
      <c r="E180" s="73"/>
      <c r="F180" s="77"/>
      <c r="G180" s="14" t="s">
        <v>8</v>
      </c>
      <c r="H180" s="13"/>
      <c r="I180" s="12"/>
      <c r="J180" s="11"/>
      <c r="K180" s="10"/>
      <c r="L180" s="9"/>
      <c r="M180" s="8"/>
    </row>
    <row r="181" spans="2:13" x14ac:dyDescent="0.25">
      <c r="B181" s="85"/>
      <c r="C181" s="68"/>
      <c r="D181" s="72"/>
      <c r="E181" s="73"/>
      <c r="F181" s="77"/>
      <c r="G181" s="14" t="s">
        <v>7</v>
      </c>
      <c r="H181" s="13"/>
      <c r="I181" s="12"/>
      <c r="J181" s="11"/>
      <c r="K181" s="10"/>
      <c r="L181" s="9"/>
      <c r="M181" s="8"/>
    </row>
    <row r="182" spans="2:13" x14ac:dyDescent="0.25">
      <c r="B182" s="85"/>
      <c r="C182" s="68"/>
      <c r="D182" s="72"/>
      <c r="E182" s="73"/>
      <c r="F182" s="77"/>
      <c r="G182" s="14" t="s">
        <v>6</v>
      </c>
      <c r="H182" s="13"/>
      <c r="I182" s="12"/>
      <c r="J182" s="11"/>
      <c r="K182" s="10"/>
      <c r="L182" s="9"/>
      <c r="M182" s="8"/>
    </row>
    <row r="183" spans="2:13" x14ac:dyDescent="0.25">
      <c r="B183" s="85"/>
      <c r="C183" s="68"/>
      <c r="D183" s="72"/>
      <c r="E183" s="73"/>
      <c r="F183" s="77"/>
      <c r="G183" s="14" t="s">
        <v>5</v>
      </c>
      <c r="H183" s="13"/>
      <c r="I183" s="12"/>
      <c r="J183" s="11"/>
      <c r="K183" s="10"/>
      <c r="L183" s="9"/>
      <c r="M183" s="8"/>
    </row>
    <row r="184" spans="2:13" x14ac:dyDescent="0.25">
      <c r="B184" s="85"/>
      <c r="C184" s="68"/>
      <c r="D184" s="72"/>
      <c r="E184" s="73"/>
      <c r="F184" s="77"/>
      <c r="G184" s="14" t="s">
        <v>4</v>
      </c>
      <c r="H184" s="13"/>
      <c r="I184" s="12"/>
      <c r="J184" s="11"/>
      <c r="K184" s="10"/>
      <c r="L184" s="9"/>
      <c r="M184" s="8"/>
    </row>
    <row r="185" spans="2:13" x14ac:dyDescent="0.25">
      <c r="B185" s="85"/>
      <c r="C185" s="68"/>
      <c r="D185" s="72"/>
      <c r="E185" s="73"/>
      <c r="F185" s="77"/>
      <c r="G185" s="14" t="s">
        <v>3</v>
      </c>
      <c r="H185" s="13"/>
      <c r="I185" s="12"/>
      <c r="J185" s="11"/>
      <c r="K185" s="10"/>
      <c r="L185" s="9"/>
      <c r="M185" s="8"/>
    </row>
    <row r="186" spans="2:13" x14ac:dyDescent="0.25">
      <c r="B186" s="85"/>
      <c r="C186" s="68"/>
      <c r="D186" s="72"/>
      <c r="E186" s="73"/>
      <c r="F186" s="77"/>
      <c r="G186" s="14" t="s">
        <v>2</v>
      </c>
      <c r="H186" s="13"/>
      <c r="I186" s="12"/>
      <c r="J186" s="11"/>
      <c r="K186" s="10"/>
      <c r="L186" s="9"/>
      <c r="M186" s="8"/>
    </row>
    <row r="187" spans="2:13" ht="15.75" thickBot="1" x14ac:dyDescent="0.3">
      <c r="B187" s="85"/>
      <c r="C187" s="68"/>
      <c r="D187" s="72"/>
      <c r="E187" s="73"/>
      <c r="F187" s="78"/>
      <c r="G187" s="5" t="s">
        <v>1</v>
      </c>
      <c r="H187" s="7"/>
      <c r="I187" s="6"/>
      <c r="J187" s="5">
        <f t="shared" ref="J187:M187" si="2">SUM(J179:J186)</f>
        <v>2</v>
      </c>
      <c r="K187" s="4">
        <f t="shared" si="2"/>
        <v>1090</v>
      </c>
      <c r="L187" s="3">
        <f t="shared" si="2"/>
        <v>0</v>
      </c>
      <c r="M187" s="2">
        <f t="shared" si="2"/>
        <v>0</v>
      </c>
    </row>
    <row r="188" spans="2:13" ht="15.75" thickTop="1" x14ac:dyDescent="0.25">
      <c r="B188" s="85"/>
      <c r="C188" s="68"/>
      <c r="D188" s="72"/>
      <c r="E188" s="73"/>
      <c r="F188" s="79" t="s">
        <v>14</v>
      </c>
      <c r="G188" s="21" t="s">
        <v>9</v>
      </c>
      <c r="H188" s="20">
        <v>5</v>
      </c>
      <c r="I188" s="19">
        <v>3470</v>
      </c>
      <c r="J188" s="18">
        <v>3</v>
      </c>
      <c r="K188" s="17">
        <v>1440</v>
      </c>
      <c r="L188" s="16"/>
      <c r="M188" s="15"/>
    </row>
    <row r="189" spans="2:13" x14ac:dyDescent="0.25">
      <c r="B189" s="85"/>
      <c r="C189" s="68"/>
      <c r="D189" s="72"/>
      <c r="E189" s="73"/>
      <c r="F189" s="77"/>
      <c r="G189" s="14" t="s">
        <v>8</v>
      </c>
      <c r="H189" s="13"/>
      <c r="I189" s="12"/>
      <c r="J189" s="11"/>
      <c r="K189" s="10"/>
      <c r="L189" s="9"/>
      <c r="M189" s="8"/>
    </row>
    <row r="190" spans="2:13" x14ac:dyDescent="0.25">
      <c r="B190" s="85"/>
      <c r="C190" s="68"/>
      <c r="D190" s="72"/>
      <c r="E190" s="73"/>
      <c r="F190" s="77"/>
      <c r="G190" s="14" t="s">
        <v>7</v>
      </c>
      <c r="H190" s="13"/>
      <c r="I190" s="12"/>
      <c r="J190" s="11"/>
      <c r="K190" s="10"/>
      <c r="L190" s="9"/>
      <c r="M190" s="8"/>
    </row>
    <row r="191" spans="2:13" x14ac:dyDescent="0.25">
      <c r="B191" s="85"/>
      <c r="C191" s="68"/>
      <c r="D191" s="72"/>
      <c r="E191" s="73"/>
      <c r="F191" s="77"/>
      <c r="G191" s="14" t="s">
        <v>6</v>
      </c>
      <c r="H191" s="13"/>
      <c r="I191" s="12"/>
      <c r="J191" s="11"/>
      <c r="K191" s="10"/>
      <c r="L191" s="9"/>
      <c r="M191" s="8"/>
    </row>
    <row r="192" spans="2:13" x14ac:dyDescent="0.25">
      <c r="B192" s="85"/>
      <c r="C192" s="68"/>
      <c r="D192" s="72"/>
      <c r="E192" s="73"/>
      <c r="F192" s="77"/>
      <c r="G192" s="14" t="s">
        <v>5</v>
      </c>
      <c r="H192" s="13"/>
      <c r="I192" s="12"/>
      <c r="J192" s="11"/>
      <c r="K192" s="10"/>
      <c r="L192" s="9"/>
      <c r="M192" s="8"/>
    </row>
    <row r="193" spans="2:13" x14ac:dyDescent="0.25">
      <c r="B193" s="85"/>
      <c r="C193" s="68"/>
      <c r="D193" s="72"/>
      <c r="E193" s="73"/>
      <c r="F193" s="77"/>
      <c r="G193" s="14" t="s">
        <v>4</v>
      </c>
      <c r="H193" s="13"/>
      <c r="I193" s="12"/>
      <c r="J193" s="11"/>
      <c r="K193" s="10"/>
      <c r="L193" s="9"/>
      <c r="M193" s="8"/>
    </row>
    <row r="194" spans="2:13" x14ac:dyDescent="0.25">
      <c r="B194" s="85"/>
      <c r="C194" s="68"/>
      <c r="D194" s="72"/>
      <c r="E194" s="73"/>
      <c r="F194" s="77"/>
      <c r="G194" s="14" t="s">
        <v>3</v>
      </c>
      <c r="H194" s="13"/>
      <c r="I194" s="12"/>
      <c r="J194" s="11"/>
      <c r="K194" s="10"/>
      <c r="L194" s="9"/>
      <c r="M194" s="8"/>
    </row>
    <row r="195" spans="2:13" x14ac:dyDescent="0.25">
      <c r="B195" s="85"/>
      <c r="C195" s="68"/>
      <c r="D195" s="72"/>
      <c r="E195" s="73"/>
      <c r="F195" s="77"/>
      <c r="G195" s="14" t="s">
        <v>2</v>
      </c>
      <c r="H195" s="13"/>
      <c r="I195" s="12"/>
      <c r="J195" s="11"/>
      <c r="K195" s="10"/>
      <c r="L195" s="9"/>
      <c r="M195" s="8"/>
    </row>
    <row r="196" spans="2:13" ht="15.75" thickBot="1" x14ac:dyDescent="0.3">
      <c r="B196" s="86"/>
      <c r="C196" s="69"/>
      <c r="D196" s="74"/>
      <c r="E196" s="75"/>
      <c r="F196" s="87"/>
      <c r="G196" s="5" t="s">
        <v>1</v>
      </c>
      <c r="H196" s="7">
        <f t="shared" ref="H196:M196" si="3">SUM(H188:H195)</f>
        <v>5</v>
      </c>
      <c r="I196" s="6">
        <f t="shared" si="3"/>
        <v>3470</v>
      </c>
      <c r="J196" s="5">
        <f t="shared" si="3"/>
        <v>3</v>
      </c>
      <c r="K196" s="4">
        <f t="shared" si="3"/>
        <v>1440</v>
      </c>
      <c r="L196" s="3">
        <f t="shared" si="3"/>
        <v>0</v>
      </c>
      <c r="M196" s="2">
        <f t="shared" si="3"/>
        <v>0</v>
      </c>
    </row>
    <row r="197" spans="2:13" x14ac:dyDescent="0.25">
      <c r="B197" s="64" t="s">
        <v>42</v>
      </c>
      <c r="C197" s="67">
        <v>25</v>
      </c>
      <c r="D197" s="70" t="s">
        <v>69</v>
      </c>
      <c r="E197" s="71"/>
      <c r="F197" s="76" t="s">
        <v>14</v>
      </c>
      <c r="G197" s="21" t="s">
        <v>9</v>
      </c>
      <c r="H197" s="20">
        <v>1</v>
      </c>
      <c r="I197" s="19">
        <v>760</v>
      </c>
      <c r="J197" s="18">
        <v>2</v>
      </c>
      <c r="K197" s="17">
        <v>1458</v>
      </c>
      <c r="L197" s="16"/>
      <c r="M197" s="15"/>
    </row>
    <row r="198" spans="2:13" x14ac:dyDescent="0.25">
      <c r="B198" s="85"/>
      <c r="C198" s="68"/>
      <c r="D198" s="72"/>
      <c r="E198" s="73"/>
      <c r="F198" s="77"/>
      <c r="G198" s="14" t="s">
        <v>8</v>
      </c>
      <c r="H198" s="13"/>
      <c r="I198" s="12"/>
      <c r="J198" s="11"/>
      <c r="K198" s="10"/>
      <c r="L198" s="9"/>
      <c r="M198" s="8"/>
    </row>
    <row r="199" spans="2:13" x14ac:dyDescent="0.25">
      <c r="B199" s="85"/>
      <c r="C199" s="68"/>
      <c r="D199" s="72"/>
      <c r="E199" s="73"/>
      <c r="F199" s="77"/>
      <c r="G199" s="14" t="s">
        <v>7</v>
      </c>
      <c r="H199" s="13"/>
      <c r="I199" s="12"/>
      <c r="J199" s="11"/>
      <c r="K199" s="10"/>
      <c r="L199" s="9"/>
      <c r="M199" s="8"/>
    </row>
    <row r="200" spans="2:13" x14ac:dyDescent="0.25">
      <c r="B200" s="85"/>
      <c r="C200" s="68"/>
      <c r="D200" s="72"/>
      <c r="E200" s="73"/>
      <c r="F200" s="77"/>
      <c r="G200" s="14" t="s">
        <v>6</v>
      </c>
      <c r="H200" s="13"/>
      <c r="I200" s="12"/>
      <c r="J200" s="11"/>
      <c r="K200" s="10"/>
      <c r="L200" s="9"/>
      <c r="M200" s="8"/>
    </row>
    <row r="201" spans="2:13" x14ac:dyDescent="0.25">
      <c r="B201" s="85"/>
      <c r="C201" s="68"/>
      <c r="D201" s="72"/>
      <c r="E201" s="73"/>
      <c r="F201" s="77"/>
      <c r="G201" s="14" t="s">
        <v>5</v>
      </c>
      <c r="H201" s="13"/>
      <c r="I201" s="12"/>
      <c r="J201" s="11"/>
      <c r="K201" s="10"/>
      <c r="L201" s="9"/>
      <c r="M201" s="8"/>
    </row>
    <row r="202" spans="2:13" x14ac:dyDescent="0.25">
      <c r="B202" s="85"/>
      <c r="C202" s="68"/>
      <c r="D202" s="72"/>
      <c r="E202" s="73"/>
      <c r="F202" s="77"/>
      <c r="G202" s="14" t="s">
        <v>4</v>
      </c>
      <c r="H202" s="13"/>
      <c r="I202" s="12"/>
      <c r="J202" s="11"/>
      <c r="K202" s="10"/>
      <c r="L202" s="9"/>
      <c r="M202" s="8"/>
    </row>
    <row r="203" spans="2:13" x14ac:dyDescent="0.25">
      <c r="B203" s="85"/>
      <c r="C203" s="68"/>
      <c r="D203" s="72"/>
      <c r="E203" s="73"/>
      <c r="F203" s="77"/>
      <c r="G203" s="14" t="s">
        <v>3</v>
      </c>
      <c r="H203" s="13"/>
      <c r="I203" s="12"/>
      <c r="J203" s="11"/>
      <c r="K203" s="10"/>
      <c r="L203" s="9"/>
      <c r="M203" s="8"/>
    </row>
    <row r="204" spans="2:13" x14ac:dyDescent="0.25">
      <c r="B204" s="85"/>
      <c r="C204" s="68"/>
      <c r="D204" s="72"/>
      <c r="E204" s="73"/>
      <c r="F204" s="77"/>
      <c r="G204" s="14" t="s">
        <v>2</v>
      </c>
      <c r="H204" s="13"/>
      <c r="I204" s="12"/>
      <c r="J204" s="11"/>
      <c r="K204" s="10"/>
      <c r="L204" s="9"/>
      <c r="M204" s="8"/>
    </row>
    <row r="205" spans="2:13" ht="15.75" thickBot="1" x14ac:dyDescent="0.3">
      <c r="B205" s="85"/>
      <c r="C205" s="68"/>
      <c r="D205" s="72"/>
      <c r="E205" s="73"/>
      <c r="F205" s="78"/>
      <c r="G205" s="5" t="s">
        <v>1</v>
      </c>
      <c r="H205" s="7">
        <v>1</v>
      </c>
      <c r="I205" s="6">
        <v>760</v>
      </c>
      <c r="J205" s="5">
        <v>2</v>
      </c>
      <c r="K205" s="4">
        <f>SUM(K197:K204)</f>
        <v>1458</v>
      </c>
      <c r="L205" s="3">
        <f>SUM(L197:L204)</f>
        <v>0</v>
      </c>
      <c r="M205" s="2">
        <f>SUM(M197:M204)</f>
        <v>0</v>
      </c>
    </row>
    <row r="206" spans="2:13" ht="15.75" thickTop="1" x14ac:dyDescent="0.25">
      <c r="B206" s="85"/>
      <c r="C206" s="68"/>
      <c r="D206" s="72"/>
      <c r="E206" s="73"/>
      <c r="F206" s="79" t="s">
        <v>38</v>
      </c>
      <c r="G206" s="21" t="s">
        <v>9</v>
      </c>
      <c r="H206" s="18">
        <v>2</v>
      </c>
      <c r="I206" s="17">
        <v>1980</v>
      </c>
      <c r="J206" s="18"/>
      <c r="K206" s="17"/>
      <c r="L206" s="16"/>
      <c r="M206" s="15"/>
    </row>
    <row r="207" spans="2:13" x14ac:dyDescent="0.25">
      <c r="B207" s="85"/>
      <c r="C207" s="68"/>
      <c r="D207" s="72"/>
      <c r="E207" s="73"/>
      <c r="F207" s="77"/>
      <c r="G207" s="14" t="s">
        <v>8</v>
      </c>
      <c r="H207" s="11"/>
      <c r="I207" s="10"/>
      <c r="J207" s="11"/>
      <c r="K207" s="10"/>
      <c r="L207" s="9"/>
      <c r="M207" s="8"/>
    </row>
    <row r="208" spans="2:13" x14ac:dyDescent="0.25">
      <c r="B208" s="85"/>
      <c r="C208" s="68"/>
      <c r="D208" s="72"/>
      <c r="E208" s="73"/>
      <c r="F208" s="77"/>
      <c r="G208" s="14" t="s">
        <v>7</v>
      </c>
      <c r="H208" s="11"/>
      <c r="I208" s="10"/>
      <c r="J208" s="11"/>
      <c r="K208" s="10"/>
      <c r="L208" s="9"/>
      <c r="M208" s="8"/>
    </row>
    <row r="209" spans="2:13" x14ac:dyDescent="0.25">
      <c r="B209" s="85"/>
      <c r="C209" s="68"/>
      <c r="D209" s="72"/>
      <c r="E209" s="73"/>
      <c r="F209" s="77"/>
      <c r="G209" s="14" t="s">
        <v>6</v>
      </c>
      <c r="H209" s="11"/>
      <c r="I209" s="10"/>
      <c r="J209" s="11"/>
      <c r="K209" s="10"/>
      <c r="L209" s="9"/>
      <c r="M209" s="8"/>
    </row>
    <row r="210" spans="2:13" x14ac:dyDescent="0.25">
      <c r="B210" s="85"/>
      <c r="C210" s="68"/>
      <c r="D210" s="72"/>
      <c r="E210" s="73"/>
      <c r="F210" s="77"/>
      <c r="G210" s="14" t="s">
        <v>5</v>
      </c>
      <c r="H210" s="11"/>
      <c r="I210" s="10"/>
      <c r="J210" s="11"/>
      <c r="K210" s="10"/>
      <c r="L210" s="9"/>
      <c r="M210" s="8"/>
    </row>
    <row r="211" spans="2:13" x14ac:dyDescent="0.25">
      <c r="B211" s="85"/>
      <c r="C211" s="68"/>
      <c r="D211" s="72"/>
      <c r="E211" s="73"/>
      <c r="F211" s="77"/>
      <c r="G211" s="14" t="s">
        <v>4</v>
      </c>
      <c r="H211" s="11"/>
      <c r="I211" s="10"/>
      <c r="J211" s="11"/>
      <c r="K211" s="10"/>
      <c r="L211" s="9"/>
      <c r="M211" s="8"/>
    </row>
    <row r="212" spans="2:13" x14ac:dyDescent="0.25">
      <c r="B212" s="85"/>
      <c r="C212" s="68"/>
      <c r="D212" s="72"/>
      <c r="E212" s="73"/>
      <c r="F212" s="77"/>
      <c r="G212" s="14" t="s">
        <v>3</v>
      </c>
      <c r="H212" s="11"/>
      <c r="I212" s="10"/>
      <c r="J212" s="11"/>
      <c r="K212" s="10"/>
      <c r="L212" s="9"/>
      <c r="M212" s="8"/>
    </row>
    <row r="213" spans="2:13" x14ac:dyDescent="0.25">
      <c r="B213" s="85"/>
      <c r="C213" s="68"/>
      <c r="D213" s="72"/>
      <c r="E213" s="73"/>
      <c r="F213" s="77"/>
      <c r="G213" s="14" t="s">
        <v>2</v>
      </c>
      <c r="H213" s="11"/>
      <c r="I213" s="10"/>
      <c r="J213" s="11"/>
      <c r="K213" s="10"/>
      <c r="L213" s="9"/>
      <c r="M213" s="8"/>
    </row>
    <row r="214" spans="2:13" ht="15.75" thickBot="1" x14ac:dyDescent="0.3">
      <c r="B214" s="86"/>
      <c r="C214" s="69"/>
      <c r="D214" s="74"/>
      <c r="E214" s="75"/>
      <c r="F214" s="87"/>
      <c r="G214" s="5" t="s">
        <v>1</v>
      </c>
      <c r="H214" s="5">
        <f>SUM(H206:H213)</f>
        <v>2</v>
      </c>
      <c r="I214" s="4">
        <f>SUM(I206:I213)</f>
        <v>1980</v>
      </c>
      <c r="J214" s="5"/>
      <c r="K214" s="4"/>
      <c r="L214" s="3">
        <f>SUM(L206:L213)</f>
        <v>0</v>
      </c>
      <c r="M214" s="2">
        <f>SUM(M206:M213)</f>
        <v>0</v>
      </c>
    </row>
    <row r="215" spans="2:13" x14ac:dyDescent="0.25">
      <c r="B215" s="64" t="s">
        <v>41</v>
      </c>
      <c r="C215" s="67">
        <v>16</v>
      </c>
      <c r="D215" s="70" t="s">
        <v>67</v>
      </c>
      <c r="E215" s="71"/>
      <c r="F215" s="76" t="s">
        <v>40</v>
      </c>
      <c r="G215" s="21" t="s">
        <v>9</v>
      </c>
      <c r="H215" s="20"/>
      <c r="I215" s="19"/>
      <c r="J215" s="18">
        <v>1</v>
      </c>
      <c r="K215" s="17">
        <v>1000</v>
      </c>
      <c r="L215" s="16"/>
      <c r="M215" s="15"/>
    </row>
    <row r="216" spans="2:13" x14ac:dyDescent="0.25">
      <c r="B216" s="85"/>
      <c r="C216" s="68"/>
      <c r="D216" s="72"/>
      <c r="E216" s="73"/>
      <c r="F216" s="77"/>
      <c r="G216" s="14" t="s">
        <v>8</v>
      </c>
      <c r="H216" s="13"/>
      <c r="I216" s="12"/>
      <c r="J216" s="11"/>
      <c r="K216" s="10"/>
      <c r="L216" s="9"/>
      <c r="M216" s="8"/>
    </row>
    <row r="217" spans="2:13" x14ac:dyDescent="0.25">
      <c r="B217" s="85"/>
      <c r="C217" s="68"/>
      <c r="D217" s="72"/>
      <c r="E217" s="73"/>
      <c r="F217" s="77"/>
      <c r="G217" s="14" t="s">
        <v>7</v>
      </c>
      <c r="H217" s="13"/>
      <c r="I217" s="12"/>
      <c r="J217" s="11"/>
      <c r="K217" s="10"/>
      <c r="L217" s="9"/>
      <c r="M217" s="8"/>
    </row>
    <row r="218" spans="2:13" x14ac:dyDescent="0.25">
      <c r="B218" s="85"/>
      <c r="C218" s="68"/>
      <c r="D218" s="72"/>
      <c r="E218" s="73"/>
      <c r="F218" s="77"/>
      <c r="G218" s="14" t="s">
        <v>6</v>
      </c>
      <c r="H218" s="13"/>
      <c r="I218" s="12"/>
      <c r="J218" s="11"/>
      <c r="K218" s="10"/>
      <c r="L218" s="9"/>
      <c r="M218" s="8"/>
    </row>
    <row r="219" spans="2:13" x14ac:dyDescent="0.25">
      <c r="B219" s="85"/>
      <c r="C219" s="68"/>
      <c r="D219" s="72"/>
      <c r="E219" s="73"/>
      <c r="F219" s="77"/>
      <c r="G219" s="14" t="s">
        <v>5</v>
      </c>
      <c r="H219" s="13"/>
      <c r="I219" s="12"/>
      <c r="J219" s="11"/>
      <c r="K219" s="10"/>
      <c r="L219" s="9"/>
      <c r="M219" s="8"/>
    </row>
    <row r="220" spans="2:13" x14ac:dyDescent="0.25">
      <c r="B220" s="85"/>
      <c r="C220" s="68"/>
      <c r="D220" s="72"/>
      <c r="E220" s="73"/>
      <c r="F220" s="77"/>
      <c r="G220" s="14" t="s">
        <v>4</v>
      </c>
      <c r="H220" s="13"/>
      <c r="I220" s="12"/>
      <c r="J220" s="11"/>
      <c r="K220" s="10"/>
      <c r="L220" s="9"/>
      <c r="M220" s="8"/>
    </row>
    <row r="221" spans="2:13" x14ac:dyDescent="0.25">
      <c r="B221" s="85"/>
      <c r="C221" s="68"/>
      <c r="D221" s="72"/>
      <c r="E221" s="73"/>
      <c r="F221" s="77"/>
      <c r="G221" s="14" t="s">
        <v>3</v>
      </c>
      <c r="H221" s="13"/>
      <c r="I221" s="12"/>
      <c r="J221" s="11"/>
      <c r="K221" s="10"/>
      <c r="L221" s="9"/>
      <c r="M221" s="8"/>
    </row>
    <row r="222" spans="2:13" x14ac:dyDescent="0.25">
      <c r="B222" s="85"/>
      <c r="C222" s="68"/>
      <c r="D222" s="72"/>
      <c r="E222" s="73"/>
      <c r="F222" s="77"/>
      <c r="G222" s="14" t="s">
        <v>2</v>
      </c>
      <c r="H222" s="13"/>
      <c r="I222" s="12"/>
      <c r="J222" s="11"/>
      <c r="K222" s="10"/>
      <c r="L222" s="9"/>
      <c r="M222" s="8"/>
    </row>
    <row r="223" spans="2:13" ht="15.75" thickBot="1" x14ac:dyDescent="0.3">
      <c r="B223" s="85"/>
      <c r="C223" s="68"/>
      <c r="D223" s="72"/>
      <c r="E223" s="73"/>
      <c r="F223" s="78"/>
      <c r="G223" s="5" t="s">
        <v>1</v>
      </c>
      <c r="H223" s="7"/>
      <c r="I223" s="6"/>
      <c r="J223" s="5">
        <v>1</v>
      </c>
      <c r="K223" s="4">
        <v>1000</v>
      </c>
      <c r="L223" s="3">
        <f>SUM(L215:L222)</f>
        <v>0</v>
      </c>
      <c r="M223" s="2">
        <f>SUM(M215:M222)</f>
        <v>0</v>
      </c>
    </row>
    <row r="224" spans="2:13" ht="15.75" thickTop="1" x14ac:dyDescent="0.25">
      <c r="B224" s="85"/>
      <c r="C224" s="68"/>
      <c r="D224" s="72"/>
      <c r="E224" s="73"/>
      <c r="F224" s="79" t="s">
        <v>14</v>
      </c>
      <c r="G224" s="21" t="s">
        <v>9</v>
      </c>
      <c r="H224" s="20">
        <v>1</v>
      </c>
      <c r="I224" s="19">
        <v>30</v>
      </c>
      <c r="J224" s="18">
        <v>2</v>
      </c>
      <c r="K224" s="17">
        <v>1640</v>
      </c>
      <c r="L224" s="16"/>
      <c r="M224" s="15"/>
    </row>
    <row r="225" spans="2:13" x14ac:dyDescent="0.25">
      <c r="B225" s="85"/>
      <c r="C225" s="68"/>
      <c r="D225" s="72"/>
      <c r="E225" s="73"/>
      <c r="F225" s="77"/>
      <c r="G225" s="14" t="s">
        <v>8</v>
      </c>
      <c r="H225" s="13"/>
      <c r="I225" s="12"/>
      <c r="J225" s="11"/>
      <c r="K225" s="10"/>
      <c r="L225" s="9"/>
      <c r="M225" s="8"/>
    </row>
    <row r="226" spans="2:13" x14ac:dyDescent="0.25">
      <c r="B226" s="85"/>
      <c r="C226" s="68"/>
      <c r="D226" s="72"/>
      <c r="E226" s="73"/>
      <c r="F226" s="77"/>
      <c r="G226" s="14" t="s">
        <v>7</v>
      </c>
      <c r="H226" s="13"/>
      <c r="I226" s="12"/>
      <c r="J226" s="11"/>
      <c r="K226" s="10"/>
      <c r="L226" s="9"/>
      <c r="M226" s="8"/>
    </row>
    <row r="227" spans="2:13" x14ac:dyDescent="0.25">
      <c r="B227" s="85"/>
      <c r="C227" s="68"/>
      <c r="D227" s="72"/>
      <c r="E227" s="73"/>
      <c r="F227" s="77"/>
      <c r="G227" s="14" t="s">
        <v>6</v>
      </c>
      <c r="H227" s="13"/>
      <c r="I227" s="12"/>
      <c r="J227" s="11"/>
      <c r="K227" s="10"/>
      <c r="L227" s="9"/>
      <c r="M227" s="8"/>
    </row>
    <row r="228" spans="2:13" x14ac:dyDescent="0.25">
      <c r="B228" s="85"/>
      <c r="C228" s="68"/>
      <c r="D228" s="72"/>
      <c r="E228" s="73"/>
      <c r="F228" s="77"/>
      <c r="G228" s="14" t="s">
        <v>5</v>
      </c>
      <c r="H228" s="13"/>
      <c r="I228" s="12"/>
      <c r="J228" s="11"/>
      <c r="K228" s="10"/>
      <c r="L228" s="9"/>
      <c r="M228" s="8"/>
    </row>
    <row r="229" spans="2:13" x14ac:dyDescent="0.25">
      <c r="B229" s="85"/>
      <c r="C229" s="68"/>
      <c r="D229" s="72"/>
      <c r="E229" s="73"/>
      <c r="F229" s="77"/>
      <c r="G229" s="14" t="s">
        <v>4</v>
      </c>
      <c r="H229" s="13"/>
      <c r="I229" s="12"/>
      <c r="J229" s="11"/>
      <c r="K229" s="10"/>
      <c r="L229" s="9"/>
      <c r="M229" s="8"/>
    </row>
    <row r="230" spans="2:13" x14ac:dyDescent="0.25">
      <c r="B230" s="85"/>
      <c r="C230" s="68"/>
      <c r="D230" s="72"/>
      <c r="E230" s="73"/>
      <c r="F230" s="77"/>
      <c r="G230" s="14" t="s">
        <v>3</v>
      </c>
      <c r="H230" s="13"/>
      <c r="I230" s="12"/>
      <c r="J230" s="11"/>
      <c r="K230" s="10"/>
      <c r="L230" s="9"/>
      <c r="M230" s="8"/>
    </row>
    <row r="231" spans="2:13" x14ac:dyDescent="0.25">
      <c r="B231" s="85"/>
      <c r="C231" s="68"/>
      <c r="D231" s="72"/>
      <c r="E231" s="73"/>
      <c r="F231" s="77"/>
      <c r="G231" s="14" t="s">
        <v>2</v>
      </c>
      <c r="H231" s="13"/>
      <c r="I231" s="12"/>
      <c r="J231" s="11"/>
      <c r="K231" s="10"/>
      <c r="L231" s="9"/>
      <c r="M231" s="8"/>
    </row>
    <row r="232" spans="2:13" ht="15.75" thickBot="1" x14ac:dyDescent="0.3">
      <c r="B232" s="85"/>
      <c r="C232" s="68"/>
      <c r="D232" s="72"/>
      <c r="E232" s="73"/>
      <c r="F232" s="78"/>
      <c r="G232" s="5" t="s">
        <v>1</v>
      </c>
      <c r="H232" s="7">
        <v>1</v>
      </c>
      <c r="I232" s="6">
        <v>30</v>
      </c>
      <c r="J232" s="5">
        <v>2</v>
      </c>
      <c r="K232" s="4">
        <v>1640</v>
      </c>
      <c r="L232" s="3">
        <f>SUM(L224:L231)</f>
        <v>0</v>
      </c>
      <c r="M232" s="2">
        <f>SUM(M224:M231)</f>
        <v>0</v>
      </c>
    </row>
    <row r="233" spans="2:13" ht="15.75" thickTop="1" x14ac:dyDescent="0.25">
      <c r="B233" s="85"/>
      <c r="C233" s="68"/>
      <c r="D233" s="72"/>
      <c r="E233" s="73"/>
      <c r="F233" s="79" t="s">
        <v>38</v>
      </c>
      <c r="G233" s="21" t="s">
        <v>9</v>
      </c>
      <c r="H233" s="20">
        <v>1</v>
      </c>
      <c r="I233" s="19">
        <v>60</v>
      </c>
      <c r="J233" s="18">
        <v>5</v>
      </c>
      <c r="K233" s="17">
        <v>885</v>
      </c>
      <c r="L233" s="16"/>
      <c r="M233" s="15"/>
    </row>
    <row r="234" spans="2:13" x14ac:dyDescent="0.25">
      <c r="B234" s="85"/>
      <c r="C234" s="68"/>
      <c r="D234" s="72"/>
      <c r="E234" s="73"/>
      <c r="F234" s="77"/>
      <c r="G234" s="14" t="s">
        <v>8</v>
      </c>
      <c r="H234" s="13"/>
      <c r="I234" s="12"/>
      <c r="J234" s="11"/>
      <c r="K234" s="10"/>
      <c r="L234" s="9"/>
      <c r="M234" s="8"/>
    </row>
    <row r="235" spans="2:13" x14ac:dyDescent="0.25">
      <c r="B235" s="85"/>
      <c r="C235" s="68"/>
      <c r="D235" s="72"/>
      <c r="E235" s="73"/>
      <c r="F235" s="77"/>
      <c r="G235" s="14" t="s">
        <v>7</v>
      </c>
      <c r="H235" s="13"/>
      <c r="I235" s="12"/>
      <c r="J235" s="11"/>
      <c r="K235" s="10"/>
      <c r="L235" s="9"/>
      <c r="M235" s="8"/>
    </row>
    <row r="236" spans="2:13" x14ac:dyDescent="0.25">
      <c r="B236" s="85"/>
      <c r="C236" s="68"/>
      <c r="D236" s="72"/>
      <c r="E236" s="73"/>
      <c r="F236" s="77"/>
      <c r="G236" s="14" t="s">
        <v>6</v>
      </c>
      <c r="H236" s="13"/>
      <c r="I236" s="12"/>
      <c r="J236" s="11"/>
      <c r="K236" s="10"/>
      <c r="L236" s="9"/>
      <c r="M236" s="8"/>
    </row>
    <row r="237" spans="2:13" x14ac:dyDescent="0.25">
      <c r="B237" s="85"/>
      <c r="C237" s="68"/>
      <c r="D237" s="72"/>
      <c r="E237" s="73"/>
      <c r="F237" s="77"/>
      <c r="G237" s="14" t="s">
        <v>5</v>
      </c>
      <c r="H237" s="13"/>
      <c r="I237" s="12"/>
      <c r="J237" s="11"/>
      <c r="K237" s="10"/>
      <c r="L237" s="9"/>
      <c r="M237" s="8"/>
    </row>
    <row r="238" spans="2:13" x14ac:dyDescent="0.25">
      <c r="B238" s="85"/>
      <c r="C238" s="68"/>
      <c r="D238" s="72"/>
      <c r="E238" s="73"/>
      <c r="F238" s="77"/>
      <c r="G238" s="14" t="s">
        <v>4</v>
      </c>
      <c r="H238" s="13"/>
      <c r="I238" s="12"/>
      <c r="J238" s="11"/>
      <c r="K238" s="10"/>
      <c r="L238" s="9"/>
      <c r="M238" s="8"/>
    </row>
    <row r="239" spans="2:13" x14ac:dyDescent="0.25">
      <c r="B239" s="85"/>
      <c r="C239" s="68"/>
      <c r="D239" s="72"/>
      <c r="E239" s="73"/>
      <c r="F239" s="77"/>
      <c r="G239" s="14" t="s">
        <v>3</v>
      </c>
      <c r="H239" s="13"/>
      <c r="I239" s="12"/>
      <c r="J239" s="11"/>
      <c r="K239" s="10"/>
      <c r="L239" s="9"/>
      <c r="M239" s="8"/>
    </row>
    <row r="240" spans="2:13" x14ac:dyDescent="0.25">
      <c r="B240" s="85"/>
      <c r="C240" s="68"/>
      <c r="D240" s="72"/>
      <c r="E240" s="73"/>
      <c r="F240" s="77"/>
      <c r="G240" s="14" t="s">
        <v>2</v>
      </c>
      <c r="H240" s="13"/>
      <c r="I240" s="12"/>
      <c r="J240" s="11"/>
      <c r="K240" s="10"/>
      <c r="L240" s="9"/>
      <c r="M240" s="8"/>
    </row>
    <row r="241" spans="2:13" ht="15.75" thickBot="1" x14ac:dyDescent="0.3">
      <c r="B241" s="85"/>
      <c r="C241" s="68"/>
      <c r="D241" s="72"/>
      <c r="E241" s="73"/>
      <c r="F241" s="78"/>
      <c r="G241" s="5" t="s">
        <v>1</v>
      </c>
      <c r="H241" s="7">
        <v>1</v>
      </c>
      <c r="I241" s="6">
        <v>60</v>
      </c>
      <c r="J241" s="5">
        <v>5</v>
      </c>
      <c r="K241" s="4">
        <v>885</v>
      </c>
      <c r="L241" s="3">
        <f>SUM(L233:L240)</f>
        <v>0</v>
      </c>
      <c r="M241" s="2">
        <f>SUM(M233:M240)</f>
        <v>0</v>
      </c>
    </row>
    <row r="242" spans="2:13" ht="15.75" thickTop="1" x14ac:dyDescent="0.25">
      <c r="B242" s="85"/>
      <c r="C242" s="68"/>
      <c r="D242" s="72"/>
      <c r="E242" s="73"/>
      <c r="F242" s="79" t="s">
        <v>32</v>
      </c>
      <c r="G242" s="21" t="s">
        <v>9</v>
      </c>
      <c r="H242" s="20"/>
      <c r="I242" s="19"/>
      <c r="J242" s="18">
        <v>1</v>
      </c>
      <c r="K242" s="17">
        <v>999</v>
      </c>
      <c r="L242" s="16"/>
      <c r="M242" s="15"/>
    </row>
    <row r="243" spans="2:13" x14ac:dyDescent="0.25">
      <c r="B243" s="85"/>
      <c r="C243" s="68"/>
      <c r="D243" s="72"/>
      <c r="E243" s="73"/>
      <c r="F243" s="77"/>
      <c r="G243" s="14" t="s">
        <v>8</v>
      </c>
      <c r="H243" s="13"/>
      <c r="I243" s="12"/>
      <c r="J243" s="11"/>
      <c r="K243" s="10"/>
      <c r="L243" s="9"/>
      <c r="M243" s="8"/>
    </row>
    <row r="244" spans="2:13" x14ac:dyDescent="0.25">
      <c r="B244" s="85"/>
      <c r="C244" s="68"/>
      <c r="D244" s="72"/>
      <c r="E244" s="73"/>
      <c r="F244" s="77"/>
      <c r="G244" s="14" t="s">
        <v>7</v>
      </c>
      <c r="H244" s="13"/>
      <c r="I244" s="12"/>
      <c r="J244" s="11"/>
      <c r="K244" s="10"/>
      <c r="L244" s="9"/>
      <c r="M244" s="8"/>
    </row>
    <row r="245" spans="2:13" x14ac:dyDescent="0.25">
      <c r="B245" s="85"/>
      <c r="C245" s="68"/>
      <c r="D245" s="72"/>
      <c r="E245" s="73"/>
      <c r="F245" s="77"/>
      <c r="G245" s="14" t="s">
        <v>6</v>
      </c>
      <c r="H245" s="13"/>
      <c r="I245" s="12"/>
      <c r="J245" s="11"/>
      <c r="K245" s="10"/>
      <c r="L245" s="9"/>
      <c r="M245" s="8"/>
    </row>
    <row r="246" spans="2:13" x14ac:dyDescent="0.25">
      <c r="B246" s="85"/>
      <c r="C246" s="68"/>
      <c r="D246" s="72"/>
      <c r="E246" s="73"/>
      <c r="F246" s="77"/>
      <c r="G246" s="14" t="s">
        <v>5</v>
      </c>
      <c r="H246" s="13"/>
      <c r="I246" s="12"/>
      <c r="J246" s="11"/>
      <c r="K246" s="10"/>
      <c r="L246" s="9"/>
      <c r="M246" s="8"/>
    </row>
    <row r="247" spans="2:13" x14ac:dyDescent="0.25">
      <c r="B247" s="85"/>
      <c r="C247" s="68"/>
      <c r="D247" s="72"/>
      <c r="E247" s="73"/>
      <c r="F247" s="77"/>
      <c r="G247" s="14" t="s">
        <v>4</v>
      </c>
      <c r="H247" s="13"/>
      <c r="I247" s="12"/>
      <c r="J247" s="11"/>
      <c r="K247" s="10"/>
      <c r="L247" s="9"/>
      <c r="M247" s="8"/>
    </row>
    <row r="248" spans="2:13" x14ac:dyDescent="0.25">
      <c r="B248" s="85"/>
      <c r="C248" s="68"/>
      <c r="D248" s="72"/>
      <c r="E248" s="73"/>
      <c r="F248" s="77"/>
      <c r="G248" s="14" t="s">
        <v>3</v>
      </c>
      <c r="H248" s="13"/>
      <c r="I248" s="12"/>
      <c r="J248" s="11"/>
      <c r="K248" s="10"/>
      <c r="L248" s="9"/>
      <c r="M248" s="8"/>
    </row>
    <row r="249" spans="2:13" x14ac:dyDescent="0.25">
      <c r="B249" s="85"/>
      <c r="C249" s="68"/>
      <c r="D249" s="72"/>
      <c r="E249" s="73"/>
      <c r="F249" s="77"/>
      <c r="G249" s="14" t="s">
        <v>2</v>
      </c>
      <c r="H249" s="13"/>
      <c r="I249" s="12"/>
      <c r="J249" s="11"/>
      <c r="K249" s="10"/>
      <c r="L249" s="9"/>
      <c r="M249" s="8"/>
    </row>
    <row r="250" spans="2:13" ht="15.75" thickBot="1" x14ac:dyDescent="0.3">
      <c r="B250" s="86"/>
      <c r="C250" s="69"/>
      <c r="D250" s="74"/>
      <c r="E250" s="75"/>
      <c r="F250" s="87"/>
      <c r="G250" s="5" t="s">
        <v>1</v>
      </c>
      <c r="H250" s="7"/>
      <c r="I250" s="6"/>
      <c r="J250" s="5">
        <v>1</v>
      </c>
      <c r="K250" s="4">
        <v>999</v>
      </c>
      <c r="L250" s="3">
        <f>SUM(L242:L249)</f>
        <v>0</v>
      </c>
      <c r="M250" s="2">
        <f>SUM(M242:M249)</f>
        <v>0</v>
      </c>
    </row>
    <row r="251" spans="2:13" x14ac:dyDescent="0.25">
      <c r="B251" s="64" t="s">
        <v>39</v>
      </c>
      <c r="C251" s="67">
        <v>20</v>
      </c>
      <c r="D251" s="70" t="s">
        <v>12</v>
      </c>
      <c r="E251" s="71"/>
      <c r="F251" s="76" t="s">
        <v>38</v>
      </c>
      <c r="G251" s="21" t="s">
        <v>9</v>
      </c>
      <c r="H251" s="20"/>
      <c r="I251" s="19"/>
      <c r="J251" s="18">
        <v>1</v>
      </c>
      <c r="K251" s="17">
        <v>990</v>
      </c>
      <c r="L251" s="16"/>
      <c r="M251" s="15"/>
    </row>
    <row r="252" spans="2:13" x14ac:dyDescent="0.25">
      <c r="B252" s="85"/>
      <c r="C252" s="68"/>
      <c r="D252" s="72"/>
      <c r="E252" s="73"/>
      <c r="F252" s="77"/>
      <c r="G252" s="14" t="s">
        <v>8</v>
      </c>
      <c r="H252" s="13"/>
      <c r="I252" s="12"/>
      <c r="J252" s="11"/>
      <c r="K252" s="10"/>
      <c r="L252" s="9"/>
      <c r="M252" s="8"/>
    </row>
    <row r="253" spans="2:13" x14ac:dyDescent="0.25">
      <c r="B253" s="85"/>
      <c r="C253" s="68"/>
      <c r="D253" s="72"/>
      <c r="E253" s="73"/>
      <c r="F253" s="77"/>
      <c r="G253" s="14" t="s">
        <v>7</v>
      </c>
      <c r="H253" s="13"/>
      <c r="I253" s="12"/>
      <c r="J253" s="11"/>
      <c r="K253" s="10"/>
      <c r="L253" s="9"/>
      <c r="M253" s="8"/>
    </row>
    <row r="254" spans="2:13" x14ac:dyDescent="0.25">
      <c r="B254" s="85"/>
      <c r="C254" s="68"/>
      <c r="D254" s="72"/>
      <c r="E254" s="73"/>
      <c r="F254" s="77"/>
      <c r="G254" s="14" t="s">
        <v>6</v>
      </c>
      <c r="H254" s="13"/>
      <c r="I254" s="12"/>
      <c r="J254" s="11"/>
      <c r="K254" s="10"/>
      <c r="L254" s="9"/>
      <c r="M254" s="8"/>
    </row>
    <row r="255" spans="2:13" x14ac:dyDescent="0.25">
      <c r="B255" s="85"/>
      <c r="C255" s="68"/>
      <c r="D255" s="72"/>
      <c r="E255" s="73"/>
      <c r="F255" s="77"/>
      <c r="G255" s="14" t="s">
        <v>5</v>
      </c>
      <c r="H255" s="13"/>
      <c r="I255" s="12"/>
      <c r="J255" s="11"/>
      <c r="K255" s="10"/>
      <c r="L255" s="9"/>
      <c r="M255" s="8"/>
    </row>
    <row r="256" spans="2:13" x14ac:dyDescent="0.25">
      <c r="B256" s="85"/>
      <c r="C256" s="68"/>
      <c r="D256" s="72"/>
      <c r="E256" s="73"/>
      <c r="F256" s="77"/>
      <c r="G256" s="14" t="s">
        <v>4</v>
      </c>
      <c r="H256" s="13"/>
      <c r="I256" s="12"/>
      <c r="J256" s="11"/>
      <c r="K256" s="10"/>
      <c r="L256" s="9"/>
      <c r="M256" s="8"/>
    </row>
    <row r="257" spans="2:13" x14ac:dyDescent="0.25">
      <c r="B257" s="85"/>
      <c r="C257" s="68"/>
      <c r="D257" s="72"/>
      <c r="E257" s="73"/>
      <c r="F257" s="77"/>
      <c r="G257" s="14" t="s">
        <v>3</v>
      </c>
      <c r="H257" s="13"/>
      <c r="I257" s="12"/>
      <c r="J257" s="11"/>
      <c r="K257" s="10"/>
      <c r="L257" s="9"/>
      <c r="M257" s="8"/>
    </row>
    <row r="258" spans="2:13" x14ac:dyDescent="0.25">
      <c r="B258" s="85"/>
      <c r="C258" s="68"/>
      <c r="D258" s="72"/>
      <c r="E258" s="73"/>
      <c r="F258" s="77"/>
      <c r="G258" s="14" t="s">
        <v>2</v>
      </c>
      <c r="H258" s="13"/>
      <c r="I258" s="12"/>
      <c r="J258" s="11"/>
      <c r="K258" s="10"/>
      <c r="L258" s="9"/>
      <c r="M258" s="8"/>
    </row>
    <row r="259" spans="2:13" ht="15.75" thickBot="1" x14ac:dyDescent="0.3">
      <c r="B259" s="86"/>
      <c r="C259" s="69"/>
      <c r="D259" s="74"/>
      <c r="E259" s="75"/>
      <c r="F259" s="87"/>
      <c r="G259" s="5" t="s">
        <v>1</v>
      </c>
      <c r="H259" s="7"/>
      <c r="I259" s="6"/>
      <c r="J259" s="5">
        <f>SUM(J251:J258)</f>
        <v>1</v>
      </c>
      <c r="K259" s="4">
        <f>SUM(K251:K258)</f>
        <v>990</v>
      </c>
      <c r="L259" s="3">
        <f>SUM(L251:L258)</f>
        <v>0</v>
      </c>
      <c r="M259" s="2">
        <f>SUM(M251:M258)</f>
        <v>0</v>
      </c>
    </row>
    <row r="260" spans="2:13" x14ac:dyDescent="0.25">
      <c r="B260" s="64" t="s">
        <v>37</v>
      </c>
      <c r="C260" s="67">
        <v>50</v>
      </c>
      <c r="D260" s="70" t="s">
        <v>36</v>
      </c>
      <c r="E260" s="71"/>
      <c r="F260" s="84" t="s">
        <v>18</v>
      </c>
      <c r="G260" s="21" t="s">
        <v>9</v>
      </c>
      <c r="H260" s="20"/>
      <c r="I260" s="19"/>
      <c r="J260" s="18">
        <v>4</v>
      </c>
      <c r="K260" s="17">
        <v>3996</v>
      </c>
      <c r="L260" s="16"/>
      <c r="M260" s="15"/>
    </row>
    <row r="261" spans="2:13" x14ac:dyDescent="0.25">
      <c r="B261" s="85"/>
      <c r="C261" s="68"/>
      <c r="D261" s="72"/>
      <c r="E261" s="73"/>
      <c r="F261" s="81"/>
      <c r="G261" s="14" t="s">
        <v>8</v>
      </c>
      <c r="H261" s="13"/>
      <c r="I261" s="12"/>
      <c r="J261" s="11"/>
      <c r="K261" s="10"/>
      <c r="L261" s="9"/>
      <c r="M261" s="8"/>
    </row>
    <row r="262" spans="2:13" x14ac:dyDescent="0.25">
      <c r="B262" s="85"/>
      <c r="C262" s="68"/>
      <c r="D262" s="72"/>
      <c r="E262" s="73"/>
      <c r="F262" s="81"/>
      <c r="G262" s="14" t="s">
        <v>7</v>
      </c>
      <c r="H262" s="13"/>
      <c r="I262" s="12"/>
      <c r="J262" s="11"/>
      <c r="K262" s="10"/>
      <c r="L262" s="9"/>
      <c r="M262" s="8"/>
    </row>
    <row r="263" spans="2:13" x14ac:dyDescent="0.25">
      <c r="B263" s="85"/>
      <c r="C263" s="68"/>
      <c r="D263" s="72"/>
      <c r="E263" s="73"/>
      <c r="F263" s="81"/>
      <c r="G263" s="14" t="s">
        <v>6</v>
      </c>
      <c r="H263" s="13"/>
      <c r="I263" s="12"/>
      <c r="J263" s="11"/>
      <c r="K263" s="10"/>
      <c r="L263" s="9"/>
      <c r="M263" s="8"/>
    </row>
    <row r="264" spans="2:13" x14ac:dyDescent="0.25">
      <c r="B264" s="85"/>
      <c r="C264" s="68"/>
      <c r="D264" s="72"/>
      <c r="E264" s="73"/>
      <c r="F264" s="81"/>
      <c r="G264" s="14" t="s">
        <v>5</v>
      </c>
      <c r="H264" s="13"/>
      <c r="I264" s="12"/>
      <c r="J264" s="11"/>
      <c r="K264" s="10"/>
      <c r="L264" s="9"/>
      <c r="M264" s="8"/>
    </row>
    <row r="265" spans="2:13" x14ac:dyDescent="0.25">
      <c r="B265" s="85"/>
      <c r="C265" s="68"/>
      <c r="D265" s="72"/>
      <c r="E265" s="73"/>
      <c r="F265" s="81"/>
      <c r="G265" s="14" t="s">
        <v>4</v>
      </c>
      <c r="H265" s="13"/>
      <c r="I265" s="12"/>
      <c r="J265" s="11"/>
      <c r="K265" s="10"/>
      <c r="L265" s="9"/>
      <c r="M265" s="8"/>
    </row>
    <row r="266" spans="2:13" x14ac:dyDescent="0.25">
      <c r="B266" s="85"/>
      <c r="C266" s="68"/>
      <c r="D266" s="72"/>
      <c r="E266" s="73"/>
      <c r="F266" s="81"/>
      <c r="G266" s="14" t="s">
        <v>3</v>
      </c>
      <c r="H266" s="13"/>
      <c r="I266" s="12"/>
      <c r="J266" s="11"/>
      <c r="K266" s="10"/>
      <c r="L266" s="9"/>
      <c r="M266" s="8"/>
    </row>
    <row r="267" spans="2:13" x14ac:dyDescent="0.25">
      <c r="B267" s="85"/>
      <c r="C267" s="68"/>
      <c r="D267" s="72"/>
      <c r="E267" s="73"/>
      <c r="F267" s="81"/>
      <c r="G267" s="14" t="s">
        <v>2</v>
      </c>
      <c r="H267" s="13"/>
      <c r="I267" s="12"/>
      <c r="J267" s="11"/>
      <c r="K267" s="10"/>
      <c r="L267" s="9"/>
      <c r="M267" s="8"/>
    </row>
    <row r="268" spans="2:13" ht="15.75" thickBot="1" x14ac:dyDescent="0.3">
      <c r="B268" s="85"/>
      <c r="C268" s="68"/>
      <c r="D268" s="72"/>
      <c r="E268" s="73"/>
      <c r="F268" s="82"/>
      <c r="G268" s="5" t="s">
        <v>1</v>
      </c>
      <c r="H268" s="7"/>
      <c r="I268" s="6"/>
      <c r="J268" s="5">
        <v>4</v>
      </c>
      <c r="K268" s="4">
        <v>3996</v>
      </c>
      <c r="L268" s="3">
        <f>SUM(L260:L267)</f>
        <v>0</v>
      </c>
      <c r="M268" s="2">
        <f>SUM(M260:M267)</f>
        <v>0</v>
      </c>
    </row>
    <row r="269" spans="2:13" ht="15.75" thickTop="1" x14ac:dyDescent="0.25">
      <c r="B269" s="85"/>
      <c r="C269" s="68"/>
      <c r="D269" s="72"/>
      <c r="E269" s="73"/>
      <c r="F269" s="81" t="s">
        <v>31</v>
      </c>
      <c r="G269" s="21" t="s">
        <v>9</v>
      </c>
      <c r="H269" s="20">
        <v>6</v>
      </c>
      <c r="I269" s="19">
        <f>990+5000</f>
        <v>5990</v>
      </c>
      <c r="J269" s="18"/>
      <c r="K269" s="17"/>
      <c r="L269" s="16"/>
      <c r="M269" s="15"/>
    </row>
    <row r="270" spans="2:13" x14ac:dyDescent="0.25">
      <c r="B270" s="85"/>
      <c r="C270" s="68"/>
      <c r="D270" s="72"/>
      <c r="E270" s="73"/>
      <c r="F270" s="81"/>
      <c r="G270" s="14" t="s">
        <v>8</v>
      </c>
      <c r="H270" s="13"/>
      <c r="I270" s="12"/>
      <c r="J270" s="11"/>
      <c r="K270" s="10"/>
      <c r="L270" s="9"/>
      <c r="M270" s="8"/>
    </row>
    <row r="271" spans="2:13" x14ac:dyDescent="0.25">
      <c r="B271" s="85"/>
      <c r="C271" s="68"/>
      <c r="D271" s="72"/>
      <c r="E271" s="73"/>
      <c r="F271" s="81"/>
      <c r="G271" s="14" t="s">
        <v>7</v>
      </c>
      <c r="H271" s="13"/>
      <c r="I271" s="12"/>
      <c r="J271" s="11"/>
      <c r="K271" s="10"/>
      <c r="L271" s="9"/>
      <c r="M271" s="8"/>
    </row>
    <row r="272" spans="2:13" x14ac:dyDescent="0.25">
      <c r="B272" s="85"/>
      <c r="C272" s="68"/>
      <c r="D272" s="72"/>
      <c r="E272" s="73"/>
      <c r="F272" s="81"/>
      <c r="G272" s="14" t="s">
        <v>6</v>
      </c>
      <c r="H272" s="13"/>
      <c r="I272" s="12"/>
      <c r="J272" s="11"/>
      <c r="K272" s="10"/>
      <c r="L272" s="9"/>
      <c r="M272" s="8"/>
    </row>
    <row r="273" spans="2:13" x14ac:dyDescent="0.25">
      <c r="B273" s="85"/>
      <c r="C273" s="68"/>
      <c r="D273" s="72"/>
      <c r="E273" s="73"/>
      <c r="F273" s="81"/>
      <c r="G273" s="14" t="s">
        <v>5</v>
      </c>
      <c r="H273" s="13"/>
      <c r="I273" s="12"/>
      <c r="J273" s="11"/>
      <c r="K273" s="10"/>
      <c r="L273" s="9"/>
      <c r="M273" s="8"/>
    </row>
    <row r="274" spans="2:13" x14ac:dyDescent="0.25">
      <c r="B274" s="85"/>
      <c r="C274" s="68"/>
      <c r="D274" s="72"/>
      <c r="E274" s="73"/>
      <c r="F274" s="81"/>
      <c r="G274" s="14" t="s">
        <v>4</v>
      </c>
      <c r="H274" s="13"/>
      <c r="I274" s="12"/>
      <c r="J274" s="11"/>
      <c r="K274" s="10"/>
      <c r="L274" s="9"/>
      <c r="M274" s="8"/>
    </row>
    <row r="275" spans="2:13" x14ac:dyDescent="0.25">
      <c r="B275" s="85"/>
      <c r="C275" s="68"/>
      <c r="D275" s="72"/>
      <c r="E275" s="73"/>
      <c r="F275" s="81"/>
      <c r="G275" s="14" t="s">
        <v>3</v>
      </c>
      <c r="H275" s="13"/>
      <c r="I275" s="12"/>
      <c r="J275" s="11"/>
      <c r="K275" s="10"/>
      <c r="L275" s="9"/>
      <c r="M275" s="8"/>
    </row>
    <row r="276" spans="2:13" x14ac:dyDescent="0.25">
      <c r="B276" s="85"/>
      <c r="C276" s="68"/>
      <c r="D276" s="72"/>
      <c r="E276" s="73"/>
      <c r="F276" s="81"/>
      <c r="G276" s="14" t="s">
        <v>2</v>
      </c>
      <c r="H276" s="13"/>
      <c r="I276" s="12"/>
      <c r="J276" s="11"/>
      <c r="K276" s="10"/>
      <c r="L276" s="9"/>
      <c r="M276" s="8"/>
    </row>
    <row r="277" spans="2:13" ht="15.75" thickBot="1" x14ac:dyDescent="0.3">
      <c r="B277" s="86"/>
      <c r="C277" s="69"/>
      <c r="D277" s="74"/>
      <c r="E277" s="75"/>
      <c r="F277" s="83"/>
      <c r="G277" s="5" t="s">
        <v>1</v>
      </c>
      <c r="H277" s="7">
        <v>6</v>
      </c>
      <c r="I277" s="6">
        <f>+I269</f>
        <v>5990</v>
      </c>
      <c r="J277" s="5"/>
      <c r="K277" s="4"/>
      <c r="L277" s="3">
        <f>SUM(L269:L276)</f>
        <v>0</v>
      </c>
      <c r="M277" s="2">
        <f>SUM(M269:M276)</f>
        <v>0</v>
      </c>
    </row>
    <row r="278" spans="2:13" x14ac:dyDescent="0.25">
      <c r="B278" s="64" t="s">
        <v>35</v>
      </c>
      <c r="C278" s="67">
        <v>50</v>
      </c>
      <c r="D278" s="70" t="s">
        <v>15</v>
      </c>
      <c r="E278" s="71"/>
      <c r="F278" s="84" t="s">
        <v>14</v>
      </c>
      <c r="G278" s="21" t="s">
        <v>9</v>
      </c>
      <c r="H278" s="20">
        <v>7</v>
      </c>
      <c r="I278" s="19">
        <v>6950</v>
      </c>
      <c r="J278" s="18">
        <v>2</v>
      </c>
      <c r="K278" s="17">
        <v>975</v>
      </c>
      <c r="L278" s="16"/>
      <c r="M278" s="15"/>
    </row>
    <row r="279" spans="2:13" x14ac:dyDescent="0.25">
      <c r="B279" s="85"/>
      <c r="C279" s="68"/>
      <c r="D279" s="72"/>
      <c r="E279" s="73"/>
      <c r="F279" s="81"/>
      <c r="G279" s="14" t="s">
        <v>8</v>
      </c>
      <c r="H279" s="13"/>
      <c r="I279" s="12"/>
      <c r="J279" s="11"/>
      <c r="K279" s="10"/>
      <c r="L279" s="9"/>
      <c r="M279" s="8"/>
    </row>
    <row r="280" spans="2:13" x14ac:dyDescent="0.25">
      <c r="B280" s="85"/>
      <c r="C280" s="68"/>
      <c r="D280" s="72"/>
      <c r="E280" s="73"/>
      <c r="F280" s="81"/>
      <c r="G280" s="14" t="s">
        <v>7</v>
      </c>
      <c r="H280" s="13"/>
      <c r="I280" s="12"/>
      <c r="J280" s="11"/>
      <c r="K280" s="10"/>
      <c r="L280" s="9"/>
      <c r="M280" s="8"/>
    </row>
    <row r="281" spans="2:13" x14ac:dyDescent="0.25">
      <c r="B281" s="85"/>
      <c r="C281" s="68"/>
      <c r="D281" s="72"/>
      <c r="E281" s="73"/>
      <c r="F281" s="81"/>
      <c r="G281" s="14" t="s">
        <v>6</v>
      </c>
      <c r="H281" s="13"/>
      <c r="I281" s="12"/>
      <c r="J281" s="11"/>
      <c r="K281" s="10"/>
      <c r="L281" s="9"/>
      <c r="M281" s="8"/>
    </row>
    <row r="282" spans="2:13" x14ac:dyDescent="0.25">
      <c r="B282" s="85"/>
      <c r="C282" s="68"/>
      <c r="D282" s="72"/>
      <c r="E282" s="73"/>
      <c r="F282" s="81"/>
      <c r="G282" s="14" t="s">
        <v>5</v>
      </c>
      <c r="H282" s="13"/>
      <c r="I282" s="12"/>
      <c r="J282" s="11"/>
      <c r="K282" s="10"/>
      <c r="L282" s="9"/>
      <c r="M282" s="8"/>
    </row>
    <row r="283" spans="2:13" x14ac:dyDescent="0.25">
      <c r="B283" s="85"/>
      <c r="C283" s="68"/>
      <c r="D283" s="72"/>
      <c r="E283" s="73"/>
      <c r="F283" s="81"/>
      <c r="G283" s="14" t="s">
        <v>4</v>
      </c>
      <c r="H283" s="13"/>
      <c r="I283" s="12"/>
      <c r="J283" s="11"/>
      <c r="K283" s="10"/>
      <c r="L283" s="9"/>
      <c r="M283" s="8"/>
    </row>
    <row r="284" spans="2:13" x14ac:dyDescent="0.25">
      <c r="B284" s="85"/>
      <c r="C284" s="68"/>
      <c r="D284" s="72"/>
      <c r="E284" s="73"/>
      <c r="F284" s="81"/>
      <c r="G284" s="14" t="s">
        <v>3</v>
      </c>
      <c r="H284" s="13"/>
      <c r="I284" s="12"/>
      <c r="J284" s="11"/>
      <c r="K284" s="10"/>
      <c r="L284" s="9"/>
      <c r="M284" s="8"/>
    </row>
    <row r="285" spans="2:13" x14ac:dyDescent="0.25">
      <c r="B285" s="85"/>
      <c r="C285" s="68"/>
      <c r="D285" s="72"/>
      <c r="E285" s="73"/>
      <c r="F285" s="81"/>
      <c r="G285" s="14" t="s">
        <v>2</v>
      </c>
      <c r="H285" s="13"/>
      <c r="I285" s="12"/>
      <c r="J285" s="11"/>
      <c r="K285" s="10"/>
      <c r="L285" s="9"/>
      <c r="M285" s="8"/>
    </row>
    <row r="286" spans="2:13" ht="15.75" thickBot="1" x14ac:dyDescent="0.3">
      <c r="B286" s="86"/>
      <c r="C286" s="69"/>
      <c r="D286" s="74"/>
      <c r="E286" s="75"/>
      <c r="F286" s="83"/>
      <c r="G286" s="5" t="s">
        <v>1</v>
      </c>
      <c r="H286" s="7">
        <v>7</v>
      </c>
      <c r="I286" s="6">
        <v>6950</v>
      </c>
      <c r="J286" s="5">
        <v>2</v>
      </c>
      <c r="K286" s="4">
        <v>975</v>
      </c>
      <c r="L286" s="3">
        <f>SUM(L278:L285)</f>
        <v>0</v>
      </c>
      <c r="M286" s="2">
        <f>SUM(M278:M285)</f>
        <v>0</v>
      </c>
    </row>
    <row r="287" spans="2:13" x14ac:dyDescent="0.25">
      <c r="B287" s="64" t="s">
        <v>34</v>
      </c>
      <c r="C287" s="67" t="s">
        <v>33</v>
      </c>
      <c r="D287" s="70" t="s">
        <v>70</v>
      </c>
      <c r="E287" s="71"/>
      <c r="F287" s="84" t="s">
        <v>32</v>
      </c>
      <c r="G287" s="21" t="s">
        <v>9</v>
      </c>
      <c r="H287" s="18">
        <v>1</v>
      </c>
      <c r="I287" s="17">
        <v>100</v>
      </c>
      <c r="J287" s="18"/>
      <c r="K287" s="17"/>
      <c r="L287" s="16"/>
      <c r="M287" s="15"/>
    </row>
    <row r="288" spans="2:13" x14ac:dyDescent="0.25">
      <c r="B288" s="85"/>
      <c r="C288" s="68"/>
      <c r="D288" s="72"/>
      <c r="E288" s="73"/>
      <c r="F288" s="81"/>
      <c r="G288" s="14" t="s">
        <v>8</v>
      </c>
      <c r="H288" s="11"/>
      <c r="I288" s="10"/>
      <c r="J288" s="11"/>
      <c r="K288" s="10"/>
      <c r="L288" s="9"/>
      <c r="M288" s="8"/>
    </row>
    <row r="289" spans="2:13" x14ac:dyDescent="0.25">
      <c r="B289" s="85"/>
      <c r="C289" s="68"/>
      <c r="D289" s="72"/>
      <c r="E289" s="73"/>
      <c r="F289" s="81"/>
      <c r="G289" s="14" t="s">
        <v>7</v>
      </c>
      <c r="H289" s="11"/>
      <c r="I289" s="10"/>
      <c r="J289" s="11"/>
      <c r="K289" s="10"/>
      <c r="L289" s="9"/>
      <c r="M289" s="8"/>
    </row>
    <row r="290" spans="2:13" x14ac:dyDescent="0.25">
      <c r="B290" s="85"/>
      <c r="C290" s="68"/>
      <c r="D290" s="72"/>
      <c r="E290" s="73"/>
      <c r="F290" s="81"/>
      <c r="G290" s="14" t="s">
        <v>6</v>
      </c>
      <c r="H290" s="11"/>
      <c r="I290" s="10"/>
      <c r="J290" s="11"/>
      <c r="K290" s="10"/>
      <c r="L290" s="9"/>
      <c r="M290" s="8"/>
    </row>
    <row r="291" spans="2:13" x14ac:dyDescent="0.25">
      <c r="B291" s="85"/>
      <c r="C291" s="68"/>
      <c r="D291" s="72"/>
      <c r="E291" s="73"/>
      <c r="F291" s="81"/>
      <c r="G291" s="14" t="s">
        <v>5</v>
      </c>
      <c r="H291" s="11"/>
      <c r="I291" s="10"/>
      <c r="J291" s="11"/>
      <c r="K291" s="10"/>
      <c r="L291" s="9"/>
      <c r="M291" s="8"/>
    </row>
    <row r="292" spans="2:13" x14ac:dyDescent="0.25">
      <c r="B292" s="85"/>
      <c r="C292" s="68"/>
      <c r="D292" s="72"/>
      <c r="E292" s="73"/>
      <c r="F292" s="81"/>
      <c r="G292" s="14" t="s">
        <v>4</v>
      </c>
      <c r="H292" s="11"/>
      <c r="I292" s="10"/>
      <c r="J292" s="11"/>
      <c r="K292" s="10"/>
      <c r="L292" s="9"/>
      <c r="M292" s="8"/>
    </row>
    <row r="293" spans="2:13" x14ac:dyDescent="0.25">
      <c r="B293" s="85"/>
      <c r="C293" s="68"/>
      <c r="D293" s="72"/>
      <c r="E293" s="73"/>
      <c r="F293" s="81"/>
      <c r="G293" s="14" t="s">
        <v>3</v>
      </c>
      <c r="H293" s="11"/>
      <c r="I293" s="10"/>
      <c r="J293" s="11"/>
      <c r="K293" s="10"/>
      <c r="L293" s="9"/>
      <c r="M293" s="8"/>
    </row>
    <row r="294" spans="2:13" x14ac:dyDescent="0.25">
      <c r="B294" s="85"/>
      <c r="C294" s="68"/>
      <c r="D294" s="72"/>
      <c r="E294" s="73"/>
      <c r="F294" s="81"/>
      <c r="G294" s="14" t="s">
        <v>2</v>
      </c>
      <c r="H294" s="11"/>
      <c r="I294" s="10"/>
      <c r="J294" s="11"/>
      <c r="K294" s="10"/>
      <c r="L294" s="9"/>
      <c r="M294" s="8"/>
    </row>
    <row r="295" spans="2:13" ht="15.75" thickBot="1" x14ac:dyDescent="0.3">
      <c r="B295" s="85"/>
      <c r="C295" s="68"/>
      <c r="D295" s="72"/>
      <c r="E295" s="73"/>
      <c r="F295" s="82"/>
      <c r="G295" s="5" t="s">
        <v>1</v>
      </c>
      <c r="H295" s="5">
        <v>1</v>
      </c>
      <c r="I295" s="4">
        <v>100</v>
      </c>
      <c r="J295" s="5"/>
      <c r="K295" s="4"/>
      <c r="L295" s="3"/>
      <c r="M295" s="2"/>
    </row>
    <row r="296" spans="2:13" ht="15.75" thickTop="1" x14ac:dyDescent="0.25">
      <c r="B296" s="85"/>
      <c r="C296" s="68"/>
      <c r="D296" s="72"/>
      <c r="E296" s="73"/>
      <c r="F296" s="81" t="s">
        <v>31</v>
      </c>
      <c r="G296" s="21" t="s">
        <v>9</v>
      </c>
      <c r="H296" s="18">
        <v>13</v>
      </c>
      <c r="I296" s="25">
        <v>8991</v>
      </c>
      <c r="J296" s="18"/>
      <c r="K296" s="25"/>
      <c r="L296" s="16"/>
      <c r="M296" s="15"/>
    </row>
    <row r="297" spans="2:13" x14ac:dyDescent="0.25">
      <c r="B297" s="85"/>
      <c r="C297" s="68"/>
      <c r="D297" s="72"/>
      <c r="E297" s="73"/>
      <c r="F297" s="81"/>
      <c r="G297" s="14" t="s">
        <v>8</v>
      </c>
      <c r="H297" s="11"/>
      <c r="I297" s="10"/>
      <c r="J297" s="11"/>
      <c r="K297" s="10"/>
      <c r="L297" s="9"/>
      <c r="M297" s="8"/>
    </row>
    <row r="298" spans="2:13" x14ac:dyDescent="0.25">
      <c r="B298" s="85"/>
      <c r="C298" s="68"/>
      <c r="D298" s="72"/>
      <c r="E298" s="73"/>
      <c r="F298" s="81"/>
      <c r="G298" s="14" t="s">
        <v>7</v>
      </c>
      <c r="H298" s="11"/>
      <c r="I298" s="10"/>
      <c r="J298" s="11"/>
      <c r="K298" s="10"/>
      <c r="L298" s="9"/>
      <c r="M298" s="8"/>
    </row>
    <row r="299" spans="2:13" x14ac:dyDescent="0.25">
      <c r="B299" s="85"/>
      <c r="C299" s="68"/>
      <c r="D299" s="72"/>
      <c r="E299" s="73"/>
      <c r="F299" s="81"/>
      <c r="G299" s="14" t="s">
        <v>6</v>
      </c>
      <c r="H299" s="11"/>
      <c r="I299" s="10"/>
      <c r="J299" s="11"/>
      <c r="K299" s="10"/>
      <c r="L299" s="9"/>
      <c r="M299" s="8"/>
    </row>
    <row r="300" spans="2:13" x14ac:dyDescent="0.25">
      <c r="B300" s="85"/>
      <c r="C300" s="68"/>
      <c r="D300" s="72"/>
      <c r="E300" s="73"/>
      <c r="F300" s="81"/>
      <c r="G300" s="14" t="s">
        <v>5</v>
      </c>
      <c r="H300" s="11"/>
      <c r="I300" s="10"/>
      <c r="J300" s="11"/>
      <c r="K300" s="10"/>
      <c r="L300" s="9"/>
      <c r="M300" s="8"/>
    </row>
    <row r="301" spans="2:13" x14ac:dyDescent="0.25">
      <c r="B301" s="85"/>
      <c r="C301" s="68"/>
      <c r="D301" s="72"/>
      <c r="E301" s="73"/>
      <c r="F301" s="81"/>
      <c r="G301" s="14" t="s">
        <v>4</v>
      </c>
      <c r="H301" s="11"/>
      <c r="I301" s="10"/>
      <c r="J301" s="11"/>
      <c r="K301" s="10"/>
      <c r="L301" s="9"/>
      <c r="M301" s="8"/>
    </row>
    <row r="302" spans="2:13" x14ac:dyDescent="0.25">
      <c r="B302" s="85"/>
      <c r="C302" s="68"/>
      <c r="D302" s="72"/>
      <c r="E302" s="73"/>
      <c r="F302" s="81"/>
      <c r="G302" s="14" t="s">
        <v>3</v>
      </c>
      <c r="H302" s="11"/>
      <c r="I302" s="10"/>
      <c r="J302" s="11"/>
      <c r="K302" s="10"/>
      <c r="L302" s="9"/>
      <c r="M302" s="8"/>
    </row>
    <row r="303" spans="2:13" x14ac:dyDescent="0.25">
      <c r="B303" s="85"/>
      <c r="C303" s="68"/>
      <c r="D303" s="72"/>
      <c r="E303" s="73"/>
      <c r="F303" s="81"/>
      <c r="G303" s="14" t="s">
        <v>2</v>
      </c>
      <c r="H303" s="11"/>
      <c r="I303" s="10"/>
      <c r="J303" s="11"/>
      <c r="K303" s="10"/>
      <c r="L303" s="9"/>
      <c r="M303" s="8"/>
    </row>
    <row r="304" spans="2:13" ht="15.75" thickBot="1" x14ac:dyDescent="0.3">
      <c r="B304" s="85"/>
      <c r="C304" s="68"/>
      <c r="D304" s="72"/>
      <c r="E304" s="73"/>
      <c r="F304" s="82"/>
      <c r="G304" s="5" t="s">
        <v>1</v>
      </c>
      <c r="H304" s="5">
        <v>13</v>
      </c>
      <c r="I304" s="4">
        <v>12588</v>
      </c>
      <c r="J304" s="5"/>
      <c r="K304" s="4"/>
      <c r="L304" s="3"/>
      <c r="M304" s="2"/>
    </row>
    <row r="305" spans="2:13" ht="15.75" thickTop="1" x14ac:dyDescent="0.25">
      <c r="B305" s="85"/>
      <c r="C305" s="68"/>
      <c r="D305" s="72"/>
      <c r="E305" s="73"/>
      <c r="F305" s="81" t="s">
        <v>11</v>
      </c>
      <c r="G305" s="21" t="s">
        <v>9</v>
      </c>
      <c r="H305" s="18">
        <v>1</v>
      </c>
      <c r="I305" s="27">
        <v>100</v>
      </c>
      <c r="J305" s="18"/>
      <c r="K305" s="27"/>
      <c r="L305" s="16"/>
      <c r="M305" s="15"/>
    </row>
    <row r="306" spans="2:13" x14ac:dyDescent="0.25">
      <c r="B306" s="85"/>
      <c r="C306" s="68"/>
      <c r="D306" s="72"/>
      <c r="E306" s="73"/>
      <c r="F306" s="81"/>
      <c r="G306" s="14" t="s">
        <v>8</v>
      </c>
      <c r="H306" s="11"/>
      <c r="I306" s="10"/>
      <c r="J306" s="11"/>
      <c r="K306" s="10"/>
      <c r="L306" s="9"/>
      <c r="M306" s="8"/>
    </row>
    <row r="307" spans="2:13" x14ac:dyDescent="0.25">
      <c r="B307" s="85"/>
      <c r="C307" s="68"/>
      <c r="D307" s="72"/>
      <c r="E307" s="73"/>
      <c r="F307" s="81"/>
      <c r="G307" s="14" t="s">
        <v>7</v>
      </c>
      <c r="H307" s="11"/>
      <c r="I307" s="10"/>
      <c r="J307" s="11"/>
      <c r="K307" s="10"/>
      <c r="L307" s="9"/>
      <c r="M307" s="8"/>
    </row>
    <row r="308" spans="2:13" x14ac:dyDescent="0.25">
      <c r="B308" s="85"/>
      <c r="C308" s="68"/>
      <c r="D308" s="72"/>
      <c r="E308" s="73"/>
      <c r="F308" s="81"/>
      <c r="G308" s="14" t="s">
        <v>6</v>
      </c>
      <c r="H308" s="11"/>
      <c r="I308" s="10"/>
      <c r="J308" s="11"/>
      <c r="K308" s="10"/>
      <c r="L308" s="9"/>
      <c r="M308" s="8"/>
    </row>
    <row r="309" spans="2:13" x14ac:dyDescent="0.25">
      <c r="B309" s="85"/>
      <c r="C309" s="68"/>
      <c r="D309" s="72"/>
      <c r="E309" s="73"/>
      <c r="F309" s="81"/>
      <c r="G309" s="14" t="s">
        <v>5</v>
      </c>
      <c r="H309" s="11"/>
      <c r="I309" s="10"/>
      <c r="J309" s="11"/>
      <c r="K309" s="10"/>
      <c r="L309" s="9"/>
      <c r="M309" s="8"/>
    </row>
    <row r="310" spans="2:13" x14ac:dyDescent="0.25">
      <c r="B310" s="85"/>
      <c r="C310" s="68"/>
      <c r="D310" s="72"/>
      <c r="E310" s="73"/>
      <c r="F310" s="81"/>
      <c r="G310" s="14" t="s">
        <v>4</v>
      </c>
      <c r="H310" s="11"/>
      <c r="I310" s="10"/>
      <c r="J310" s="11"/>
      <c r="K310" s="10"/>
      <c r="L310" s="9"/>
      <c r="M310" s="8"/>
    </row>
    <row r="311" spans="2:13" x14ac:dyDescent="0.25">
      <c r="B311" s="85"/>
      <c r="C311" s="68"/>
      <c r="D311" s="72"/>
      <c r="E311" s="73"/>
      <c r="F311" s="81"/>
      <c r="G311" s="14" t="s">
        <v>3</v>
      </c>
      <c r="H311" s="11"/>
      <c r="I311" s="10"/>
      <c r="J311" s="11"/>
      <c r="K311" s="10"/>
      <c r="L311" s="9"/>
      <c r="M311" s="8"/>
    </row>
    <row r="312" spans="2:13" x14ac:dyDescent="0.25">
      <c r="B312" s="85"/>
      <c r="C312" s="68"/>
      <c r="D312" s="72"/>
      <c r="E312" s="73"/>
      <c r="F312" s="81"/>
      <c r="G312" s="14" t="s">
        <v>2</v>
      </c>
      <c r="H312" s="11"/>
      <c r="I312" s="10"/>
      <c r="J312" s="11"/>
      <c r="K312" s="10"/>
      <c r="L312" s="9"/>
      <c r="M312" s="8"/>
    </row>
    <row r="313" spans="2:13" ht="15.75" thickBot="1" x14ac:dyDescent="0.3">
      <c r="B313" s="85"/>
      <c r="C313" s="68"/>
      <c r="D313" s="72"/>
      <c r="E313" s="73"/>
      <c r="F313" s="82"/>
      <c r="G313" s="5" t="s">
        <v>1</v>
      </c>
      <c r="H313" s="5">
        <v>1</v>
      </c>
      <c r="I313" s="4">
        <v>100</v>
      </c>
      <c r="J313" s="5"/>
      <c r="K313" s="4"/>
      <c r="L313" s="3"/>
      <c r="M313" s="2"/>
    </row>
    <row r="314" spans="2:13" ht="15.75" thickTop="1" x14ac:dyDescent="0.25">
      <c r="B314" s="85"/>
      <c r="C314" s="68"/>
      <c r="D314" s="72"/>
      <c r="E314" s="73"/>
      <c r="F314" s="80" t="s">
        <v>30</v>
      </c>
      <c r="G314" s="21" t="s">
        <v>9</v>
      </c>
      <c r="H314" s="23">
        <v>7</v>
      </c>
      <c r="I314" s="15">
        <v>5998</v>
      </c>
      <c r="J314" s="18"/>
      <c r="K314" s="35"/>
      <c r="L314" s="16"/>
      <c r="M314" s="15"/>
    </row>
    <row r="315" spans="2:13" x14ac:dyDescent="0.25">
      <c r="B315" s="85"/>
      <c r="C315" s="68"/>
      <c r="D315" s="72"/>
      <c r="E315" s="73"/>
      <c r="F315" s="81"/>
      <c r="G315" s="14" t="s">
        <v>8</v>
      </c>
      <c r="H315" s="13"/>
      <c r="I315" s="8"/>
      <c r="J315" s="26"/>
      <c r="K315" s="10"/>
      <c r="L315" s="9"/>
      <c r="M315" s="8"/>
    </row>
    <row r="316" spans="2:13" x14ac:dyDescent="0.25">
      <c r="B316" s="85"/>
      <c r="C316" s="68"/>
      <c r="D316" s="72"/>
      <c r="E316" s="73"/>
      <c r="F316" s="81"/>
      <c r="G316" s="14" t="s">
        <v>7</v>
      </c>
      <c r="H316" s="13"/>
      <c r="I316" s="8"/>
      <c r="J316" s="11"/>
      <c r="K316" s="10"/>
      <c r="L316" s="9"/>
      <c r="M316" s="8"/>
    </row>
    <row r="317" spans="2:13" x14ac:dyDescent="0.25">
      <c r="B317" s="85"/>
      <c r="C317" s="68"/>
      <c r="D317" s="72"/>
      <c r="E317" s="73"/>
      <c r="F317" s="81"/>
      <c r="G317" s="14" t="s">
        <v>6</v>
      </c>
      <c r="H317" s="13"/>
      <c r="I317" s="8"/>
      <c r="J317" s="11"/>
      <c r="K317" s="10"/>
      <c r="L317" s="9"/>
      <c r="M317" s="8"/>
    </row>
    <row r="318" spans="2:13" x14ac:dyDescent="0.25">
      <c r="B318" s="85"/>
      <c r="C318" s="68"/>
      <c r="D318" s="72"/>
      <c r="E318" s="73"/>
      <c r="F318" s="81"/>
      <c r="G318" s="14" t="s">
        <v>5</v>
      </c>
      <c r="H318" s="13"/>
      <c r="I318" s="8"/>
      <c r="J318" s="11"/>
      <c r="K318" s="10"/>
      <c r="L318" s="9"/>
      <c r="M318" s="8"/>
    </row>
    <row r="319" spans="2:13" x14ac:dyDescent="0.25">
      <c r="B319" s="85"/>
      <c r="C319" s="68"/>
      <c r="D319" s="72"/>
      <c r="E319" s="73"/>
      <c r="F319" s="81"/>
      <c r="G319" s="14" t="s">
        <v>4</v>
      </c>
      <c r="H319" s="13"/>
      <c r="I319" s="8"/>
      <c r="J319" s="11"/>
      <c r="K319" s="10"/>
      <c r="L319" s="9"/>
      <c r="M319" s="8"/>
    </row>
    <row r="320" spans="2:13" x14ac:dyDescent="0.25">
      <c r="B320" s="85"/>
      <c r="C320" s="68"/>
      <c r="D320" s="72"/>
      <c r="E320" s="73"/>
      <c r="F320" s="81"/>
      <c r="G320" s="14" t="s">
        <v>3</v>
      </c>
      <c r="H320" s="13"/>
      <c r="I320" s="8"/>
      <c r="J320" s="11"/>
      <c r="K320" s="10"/>
      <c r="L320" s="9"/>
      <c r="M320" s="8"/>
    </row>
    <row r="321" spans="2:13" x14ac:dyDescent="0.25">
      <c r="B321" s="85"/>
      <c r="C321" s="68"/>
      <c r="D321" s="72"/>
      <c r="E321" s="73"/>
      <c r="F321" s="81"/>
      <c r="G321" s="14" t="s">
        <v>2</v>
      </c>
      <c r="H321" s="13"/>
      <c r="I321" s="8"/>
      <c r="J321" s="11"/>
      <c r="K321" s="10"/>
      <c r="L321" s="9"/>
      <c r="M321" s="8"/>
    </row>
    <row r="322" spans="2:13" ht="15.75" thickBot="1" x14ac:dyDescent="0.3">
      <c r="B322" s="85"/>
      <c r="C322" s="68"/>
      <c r="D322" s="72"/>
      <c r="E322" s="73"/>
      <c r="F322" s="82"/>
      <c r="G322" s="5" t="s">
        <v>1</v>
      </c>
      <c r="H322" s="7">
        <v>7</v>
      </c>
      <c r="I322" s="2">
        <v>6997</v>
      </c>
      <c r="J322" s="5"/>
      <c r="K322" s="4"/>
      <c r="L322" s="3"/>
      <c r="M322" s="2"/>
    </row>
    <row r="323" spans="2:13" ht="15.75" thickTop="1" x14ac:dyDescent="0.25">
      <c r="B323" s="85"/>
      <c r="C323" s="68"/>
      <c r="D323" s="72"/>
      <c r="E323" s="73"/>
      <c r="F323" s="81" t="s">
        <v>21</v>
      </c>
      <c r="G323" s="21" t="s">
        <v>9</v>
      </c>
      <c r="H323" s="18">
        <v>13</v>
      </c>
      <c r="I323" s="25">
        <v>12987</v>
      </c>
      <c r="J323" s="18"/>
      <c r="K323" s="25"/>
      <c r="L323" s="16"/>
      <c r="M323" s="15"/>
    </row>
    <row r="324" spans="2:13" x14ac:dyDescent="0.25">
      <c r="B324" s="85"/>
      <c r="C324" s="68"/>
      <c r="D324" s="72"/>
      <c r="E324" s="73"/>
      <c r="F324" s="81"/>
      <c r="G324" s="14" t="s">
        <v>8</v>
      </c>
      <c r="H324" s="11"/>
      <c r="I324" s="24"/>
      <c r="J324" s="11"/>
      <c r="K324" s="24"/>
      <c r="L324" s="9"/>
      <c r="M324" s="8"/>
    </row>
    <row r="325" spans="2:13" x14ac:dyDescent="0.25">
      <c r="B325" s="85"/>
      <c r="C325" s="68"/>
      <c r="D325" s="72"/>
      <c r="E325" s="73"/>
      <c r="F325" s="81"/>
      <c r="G325" s="14" t="s">
        <v>7</v>
      </c>
      <c r="H325" s="11"/>
      <c r="I325" s="10"/>
      <c r="J325" s="11"/>
      <c r="K325" s="10"/>
      <c r="L325" s="9"/>
      <c r="M325" s="8"/>
    </row>
    <row r="326" spans="2:13" x14ac:dyDescent="0.25">
      <c r="B326" s="85"/>
      <c r="C326" s="68"/>
      <c r="D326" s="72"/>
      <c r="E326" s="73"/>
      <c r="F326" s="81"/>
      <c r="G326" s="14" t="s">
        <v>6</v>
      </c>
      <c r="H326" s="11"/>
      <c r="I326" s="10"/>
      <c r="J326" s="11"/>
      <c r="K326" s="10"/>
      <c r="L326" s="9"/>
      <c r="M326" s="8"/>
    </row>
    <row r="327" spans="2:13" x14ac:dyDescent="0.25">
      <c r="B327" s="85"/>
      <c r="C327" s="68"/>
      <c r="D327" s="72"/>
      <c r="E327" s="73"/>
      <c r="F327" s="81"/>
      <c r="G327" s="14" t="s">
        <v>5</v>
      </c>
      <c r="H327" s="11"/>
      <c r="I327" s="10"/>
      <c r="J327" s="11"/>
      <c r="K327" s="10"/>
      <c r="L327" s="9"/>
      <c r="M327" s="8"/>
    </row>
    <row r="328" spans="2:13" x14ac:dyDescent="0.25">
      <c r="B328" s="85"/>
      <c r="C328" s="68"/>
      <c r="D328" s="72"/>
      <c r="E328" s="73"/>
      <c r="F328" s="81"/>
      <c r="G328" s="14" t="s">
        <v>4</v>
      </c>
      <c r="H328" s="11"/>
      <c r="I328" s="10"/>
      <c r="J328" s="11"/>
      <c r="K328" s="10"/>
      <c r="L328" s="9"/>
      <c r="M328" s="8"/>
    </row>
    <row r="329" spans="2:13" x14ac:dyDescent="0.25">
      <c r="B329" s="85"/>
      <c r="C329" s="68"/>
      <c r="D329" s="72"/>
      <c r="E329" s="73"/>
      <c r="F329" s="81"/>
      <c r="G329" s="14" t="s">
        <v>3</v>
      </c>
      <c r="H329" s="11"/>
      <c r="I329" s="10"/>
      <c r="J329" s="11"/>
      <c r="K329" s="10"/>
      <c r="L329" s="9"/>
      <c r="M329" s="8"/>
    </row>
    <row r="330" spans="2:13" x14ac:dyDescent="0.25">
      <c r="B330" s="85"/>
      <c r="C330" s="68"/>
      <c r="D330" s="72"/>
      <c r="E330" s="73"/>
      <c r="F330" s="81"/>
      <c r="G330" s="14" t="s">
        <v>2</v>
      </c>
      <c r="H330" s="11"/>
      <c r="I330" s="10"/>
      <c r="J330" s="11"/>
      <c r="K330" s="10"/>
      <c r="L330" s="9"/>
      <c r="M330" s="8"/>
    </row>
    <row r="331" spans="2:13" ht="15.75" thickBot="1" x14ac:dyDescent="0.3">
      <c r="B331" s="85"/>
      <c r="C331" s="68"/>
      <c r="D331" s="72"/>
      <c r="E331" s="73"/>
      <c r="F331" s="82"/>
      <c r="G331" s="5" t="s">
        <v>1</v>
      </c>
      <c r="H331" s="5">
        <v>13</v>
      </c>
      <c r="I331" s="4">
        <v>12987</v>
      </c>
      <c r="J331" s="5"/>
      <c r="K331" s="4"/>
      <c r="L331" s="3"/>
      <c r="M331" s="2"/>
    </row>
    <row r="332" spans="2:13" ht="15.75" thickTop="1" x14ac:dyDescent="0.25">
      <c r="B332" s="85"/>
      <c r="C332" s="68"/>
      <c r="D332" s="72"/>
      <c r="E332" s="73"/>
      <c r="F332" s="77" t="s">
        <v>29</v>
      </c>
      <c r="G332" s="21" t="s">
        <v>9</v>
      </c>
      <c r="H332" s="23">
        <v>2</v>
      </c>
      <c r="I332" s="22">
        <v>2000</v>
      </c>
      <c r="J332" s="18"/>
      <c r="K332" s="17"/>
      <c r="L332" s="16"/>
      <c r="M332" s="15"/>
    </row>
    <row r="333" spans="2:13" x14ac:dyDescent="0.25">
      <c r="B333" s="85"/>
      <c r="C333" s="68"/>
      <c r="D333" s="72"/>
      <c r="E333" s="73"/>
      <c r="F333" s="77"/>
      <c r="G333" s="14" t="s">
        <v>8</v>
      </c>
      <c r="H333" s="13"/>
      <c r="I333" s="12"/>
      <c r="J333" s="11"/>
      <c r="K333" s="10"/>
      <c r="L333" s="9"/>
      <c r="M333" s="8"/>
    </row>
    <row r="334" spans="2:13" x14ac:dyDescent="0.25">
      <c r="B334" s="85"/>
      <c r="C334" s="68"/>
      <c r="D334" s="72"/>
      <c r="E334" s="73"/>
      <c r="F334" s="77"/>
      <c r="G334" s="14" t="s">
        <v>7</v>
      </c>
      <c r="H334" s="13"/>
      <c r="I334" s="12"/>
      <c r="J334" s="11"/>
      <c r="K334" s="10"/>
      <c r="L334" s="9"/>
      <c r="M334" s="8"/>
    </row>
    <row r="335" spans="2:13" x14ac:dyDescent="0.25">
      <c r="B335" s="85"/>
      <c r="C335" s="68"/>
      <c r="D335" s="72"/>
      <c r="E335" s="73"/>
      <c r="F335" s="77"/>
      <c r="G335" s="14" t="s">
        <v>6</v>
      </c>
      <c r="H335" s="13"/>
      <c r="I335" s="12"/>
      <c r="J335" s="11"/>
      <c r="K335" s="10"/>
      <c r="L335" s="9"/>
      <c r="M335" s="8"/>
    </row>
    <row r="336" spans="2:13" x14ac:dyDescent="0.25">
      <c r="B336" s="85"/>
      <c r="C336" s="68"/>
      <c r="D336" s="72"/>
      <c r="E336" s="73"/>
      <c r="F336" s="77"/>
      <c r="G336" s="14" t="s">
        <v>5</v>
      </c>
      <c r="H336" s="13"/>
      <c r="I336" s="12"/>
      <c r="J336" s="11"/>
      <c r="K336" s="10"/>
      <c r="L336" s="9"/>
      <c r="M336" s="8"/>
    </row>
    <row r="337" spans="2:13" x14ac:dyDescent="0.25">
      <c r="B337" s="85"/>
      <c r="C337" s="68"/>
      <c r="D337" s="72"/>
      <c r="E337" s="73"/>
      <c r="F337" s="77"/>
      <c r="G337" s="14" t="s">
        <v>4</v>
      </c>
      <c r="H337" s="13"/>
      <c r="I337" s="12"/>
      <c r="J337" s="11"/>
      <c r="K337" s="10"/>
      <c r="L337" s="9"/>
      <c r="M337" s="8"/>
    </row>
    <row r="338" spans="2:13" x14ac:dyDescent="0.25">
      <c r="B338" s="85"/>
      <c r="C338" s="68"/>
      <c r="D338" s="72"/>
      <c r="E338" s="73"/>
      <c r="F338" s="77"/>
      <c r="G338" s="14" t="s">
        <v>3</v>
      </c>
      <c r="H338" s="13"/>
      <c r="I338" s="12"/>
      <c r="J338" s="11"/>
      <c r="K338" s="10"/>
      <c r="L338" s="9"/>
      <c r="M338" s="8"/>
    </row>
    <row r="339" spans="2:13" x14ac:dyDescent="0.25">
      <c r="B339" s="85"/>
      <c r="C339" s="68"/>
      <c r="D339" s="72"/>
      <c r="E339" s="73"/>
      <c r="F339" s="77"/>
      <c r="G339" s="14" t="s">
        <v>2</v>
      </c>
      <c r="H339" s="13"/>
      <c r="I339" s="12"/>
      <c r="J339" s="11"/>
      <c r="K339" s="10"/>
      <c r="L339" s="9"/>
      <c r="M339" s="8"/>
    </row>
    <row r="340" spans="2:13" ht="15.75" thickBot="1" x14ac:dyDescent="0.3">
      <c r="B340" s="85"/>
      <c r="C340" s="68"/>
      <c r="D340" s="72"/>
      <c r="E340" s="73"/>
      <c r="F340" s="78"/>
      <c r="G340" s="5" t="s">
        <v>1</v>
      </c>
      <c r="H340" s="7">
        <v>2</v>
      </c>
      <c r="I340" s="6">
        <v>2000</v>
      </c>
      <c r="J340" s="5"/>
      <c r="K340" s="4"/>
      <c r="L340" s="3"/>
      <c r="M340" s="2"/>
    </row>
    <row r="341" spans="2:13" ht="15.75" thickTop="1" x14ac:dyDescent="0.25">
      <c r="B341" s="85"/>
      <c r="C341" s="68"/>
      <c r="D341" s="72"/>
      <c r="E341" s="73"/>
      <c r="F341" s="79" t="s">
        <v>28</v>
      </c>
      <c r="G341" s="21" t="s">
        <v>9</v>
      </c>
      <c r="H341" s="20">
        <v>5</v>
      </c>
      <c r="I341" s="19">
        <v>3100</v>
      </c>
      <c r="J341" s="18">
        <v>2</v>
      </c>
      <c r="K341" s="17">
        <v>340</v>
      </c>
      <c r="L341" s="16"/>
      <c r="M341" s="15"/>
    </row>
    <row r="342" spans="2:13" x14ac:dyDescent="0.25">
      <c r="B342" s="85"/>
      <c r="C342" s="68"/>
      <c r="D342" s="72"/>
      <c r="E342" s="73"/>
      <c r="F342" s="77"/>
      <c r="G342" s="14" t="s">
        <v>8</v>
      </c>
      <c r="H342" s="13"/>
      <c r="I342" s="12"/>
      <c r="J342" s="11"/>
      <c r="K342" s="10"/>
      <c r="L342" s="9"/>
      <c r="M342" s="8"/>
    </row>
    <row r="343" spans="2:13" x14ac:dyDescent="0.25">
      <c r="B343" s="85"/>
      <c r="C343" s="68"/>
      <c r="D343" s="72"/>
      <c r="E343" s="73"/>
      <c r="F343" s="77"/>
      <c r="G343" s="14" t="s">
        <v>7</v>
      </c>
      <c r="H343" s="13"/>
      <c r="I343" s="12"/>
      <c r="J343" s="11"/>
      <c r="K343" s="10"/>
      <c r="L343" s="9"/>
      <c r="M343" s="8"/>
    </row>
    <row r="344" spans="2:13" x14ac:dyDescent="0.25">
      <c r="B344" s="85"/>
      <c r="C344" s="68"/>
      <c r="D344" s="72"/>
      <c r="E344" s="73"/>
      <c r="F344" s="77"/>
      <c r="G344" s="14" t="s">
        <v>6</v>
      </c>
      <c r="H344" s="13"/>
      <c r="I344" s="12"/>
      <c r="J344" s="11"/>
      <c r="K344" s="10"/>
      <c r="L344" s="9"/>
      <c r="M344" s="8"/>
    </row>
    <row r="345" spans="2:13" x14ac:dyDescent="0.25">
      <c r="B345" s="85"/>
      <c r="C345" s="68"/>
      <c r="D345" s="72"/>
      <c r="E345" s="73"/>
      <c r="F345" s="77"/>
      <c r="G345" s="14" t="s">
        <v>5</v>
      </c>
      <c r="H345" s="13"/>
      <c r="I345" s="12"/>
      <c r="J345" s="11"/>
      <c r="K345" s="10"/>
      <c r="L345" s="9"/>
      <c r="M345" s="8"/>
    </row>
    <row r="346" spans="2:13" x14ac:dyDescent="0.25">
      <c r="B346" s="85"/>
      <c r="C346" s="68"/>
      <c r="D346" s="72"/>
      <c r="E346" s="73"/>
      <c r="F346" s="77"/>
      <c r="G346" s="14" t="s">
        <v>4</v>
      </c>
      <c r="H346" s="13"/>
      <c r="I346" s="12"/>
      <c r="J346" s="11"/>
      <c r="K346" s="10"/>
      <c r="L346" s="9"/>
      <c r="M346" s="8"/>
    </row>
    <row r="347" spans="2:13" x14ac:dyDescent="0.25">
      <c r="B347" s="85"/>
      <c r="C347" s="68"/>
      <c r="D347" s="72"/>
      <c r="E347" s="73"/>
      <c r="F347" s="77"/>
      <c r="G347" s="14" t="s">
        <v>3</v>
      </c>
      <c r="H347" s="13"/>
      <c r="I347" s="12"/>
      <c r="J347" s="11"/>
      <c r="K347" s="10"/>
      <c r="L347" s="9"/>
      <c r="M347" s="8"/>
    </row>
    <row r="348" spans="2:13" x14ac:dyDescent="0.25">
      <c r="B348" s="85"/>
      <c r="C348" s="68"/>
      <c r="D348" s="72"/>
      <c r="E348" s="73"/>
      <c r="F348" s="77"/>
      <c r="G348" s="14" t="s">
        <v>2</v>
      </c>
      <c r="H348" s="13"/>
      <c r="I348" s="12"/>
      <c r="J348" s="11"/>
      <c r="K348" s="10"/>
      <c r="L348" s="9"/>
      <c r="M348" s="8"/>
    </row>
    <row r="349" spans="2:13" ht="15.75" thickBot="1" x14ac:dyDescent="0.3">
      <c r="B349" s="86"/>
      <c r="C349" s="69"/>
      <c r="D349" s="74"/>
      <c r="E349" s="75"/>
      <c r="F349" s="87"/>
      <c r="G349" s="5" t="s">
        <v>1</v>
      </c>
      <c r="H349" s="7">
        <v>5</v>
      </c>
      <c r="I349" s="6">
        <v>3100</v>
      </c>
      <c r="J349" s="5">
        <v>2</v>
      </c>
      <c r="K349" s="4">
        <v>340</v>
      </c>
      <c r="L349" s="3">
        <f>SUM(L341:L348)</f>
        <v>0</v>
      </c>
      <c r="M349" s="2">
        <f>SUM(M341:M348)</f>
        <v>0</v>
      </c>
    </row>
    <row r="350" spans="2:13" x14ac:dyDescent="0.25">
      <c r="B350" s="64" t="s">
        <v>27</v>
      </c>
      <c r="C350" s="67" t="s">
        <v>26</v>
      </c>
      <c r="D350" s="70" t="s">
        <v>71</v>
      </c>
      <c r="E350" s="71"/>
      <c r="F350" s="76" t="s">
        <v>18</v>
      </c>
      <c r="G350" s="21" t="s">
        <v>9</v>
      </c>
      <c r="H350" s="20">
        <v>4</v>
      </c>
      <c r="I350" s="19">
        <v>4000</v>
      </c>
      <c r="J350" s="18">
        <v>6</v>
      </c>
      <c r="K350" s="17">
        <v>5940</v>
      </c>
      <c r="L350" s="16"/>
      <c r="M350" s="15"/>
    </row>
    <row r="351" spans="2:13" x14ac:dyDescent="0.25">
      <c r="B351" s="85"/>
      <c r="C351" s="68"/>
      <c r="D351" s="72"/>
      <c r="E351" s="73"/>
      <c r="F351" s="77"/>
      <c r="G351" s="14" t="s">
        <v>8</v>
      </c>
      <c r="H351" s="13"/>
      <c r="I351" s="12"/>
      <c r="J351" s="11"/>
      <c r="K351" s="10"/>
      <c r="L351" s="9"/>
      <c r="M351" s="8"/>
    </row>
    <row r="352" spans="2:13" x14ac:dyDescent="0.25">
      <c r="B352" s="85"/>
      <c r="C352" s="68"/>
      <c r="D352" s="72"/>
      <c r="E352" s="73"/>
      <c r="F352" s="77"/>
      <c r="G352" s="14" t="s">
        <v>7</v>
      </c>
      <c r="H352" s="13"/>
      <c r="I352" s="12"/>
      <c r="J352" s="11"/>
      <c r="K352" s="10"/>
      <c r="L352" s="9"/>
      <c r="M352" s="8"/>
    </row>
    <row r="353" spans="2:13" x14ac:dyDescent="0.25">
      <c r="B353" s="85"/>
      <c r="C353" s="68"/>
      <c r="D353" s="72"/>
      <c r="E353" s="73"/>
      <c r="F353" s="77"/>
      <c r="G353" s="14" t="s">
        <v>6</v>
      </c>
      <c r="H353" s="13"/>
      <c r="I353" s="12"/>
      <c r="J353" s="11"/>
      <c r="K353" s="10"/>
      <c r="L353" s="9"/>
      <c r="M353" s="8"/>
    </row>
    <row r="354" spans="2:13" x14ac:dyDescent="0.25">
      <c r="B354" s="85"/>
      <c r="C354" s="68"/>
      <c r="D354" s="72"/>
      <c r="E354" s="73"/>
      <c r="F354" s="77"/>
      <c r="G354" s="14" t="s">
        <v>5</v>
      </c>
      <c r="H354" s="13"/>
      <c r="I354" s="12"/>
      <c r="J354" s="11"/>
      <c r="K354" s="10"/>
      <c r="L354" s="9"/>
      <c r="M354" s="8"/>
    </row>
    <row r="355" spans="2:13" x14ac:dyDescent="0.25">
      <c r="B355" s="85"/>
      <c r="C355" s="68"/>
      <c r="D355" s="72"/>
      <c r="E355" s="73"/>
      <c r="F355" s="77"/>
      <c r="G355" s="14" t="s">
        <v>4</v>
      </c>
      <c r="H355" s="13"/>
      <c r="I355" s="12"/>
      <c r="J355" s="11"/>
      <c r="K355" s="10"/>
      <c r="L355" s="9"/>
      <c r="M355" s="8"/>
    </row>
    <row r="356" spans="2:13" x14ac:dyDescent="0.25">
      <c r="B356" s="85"/>
      <c r="C356" s="68"/>
      <c r="D356" s="72"/>
      <c r="E356" s="73"/>
      <c r="F356" s="77"/>
      <c r="G356" s="14" t="s">
        <v>3</v>
      </c>
      <c r="H356" s="13"/>
      <c r="I356" s="12"/>
      <c r="J356" s="11"/>
      <c r="K356" s="10"/>
      <c r="L356" s="9"/>
      <c r="M356" s="8"/>
    </row>
    <row r="357" spans="2:13" x14ac:dyDescent="0.25">
      <c r="B357" s="85"/>
      <c r="C357" s="68"/>
      <c r="D357" s="72"/>
      <c r="E357" s="73"/>
      <c r="F357" s="77"/>
      <c r="G357" s="14" t="s">
        <v>2</v>
      </c>
      <c r="H357" s="13"/>
      <c r="I357" s="12"/>
      <c r="J357" s="11"/>
      <c r="K357" s="10"/>
      <c r="L357" s="9"/>
      <c r="M357" s="8"/>
    </row>
    <row r="358" spans="2:13" ht="15.75" thickBot="1" x14ac:dyDescent="0.3">
      <c r="B358" s="85"/>
      <c r="C358" s="68"/>
      <c r="D358" s="72"/>
      <c r="E358" s="73"/>
      <c r="F358" s="78"/>
      <c r="G358" s="5" t="s">
        <v>1</v>
      </c>
      <c r="H358" s="7">
        <v>4</v>
      </c>
      <c r="I358" s="6">
        <v>4000</v>
      </c>
      <c r="J358" s="5">
        <v>6</v>
      </c>
      <c r="K358" s="4">
        <v>5940</v>
      </c>
      <c r="L358" s="3">
        <f>SUM(L350:L357)</f>
        <v>0</v>
      </c>
      <c r="M358" s="2">
        <f>SUM(M350:M357)</f>
        <v>0</v>
      </c>
    </row>
    <row r="359" spans="2:13" ht="15.75" thickTop="1" x14ac:dyDescent="0.25">
      <c r="B359" s="85"/>
      <c r="C359" s="68"/>
      <c r="D359" s="72"/>
      <c r="E359" s="73"/>
      <c r="F359" s="79" t="s">
        <v>25</v>
      </c>
      <c r="G359" s="21" t="s">
        <v>9</v>
      </c>
      <c r="H359" s="20">
        <v>5</v>
      </c>
      <c r="I359" s="36" t="s">
        <v>72</v>
      </c>
      <c r="J359" s="18">
        <v>8</v>
      </c>
      <c r="K359" s="17">
        <v>7009</v>
      </c>
      <c r="L359" s="16"/>
      <c r="M359" s="15"/>
    </row>
    <row r="360" spans="2:13" x14ac:dyDescent="0.25">
      <c r="B360" s="85"/>
      <c r="C360" s="68"/>
      <c r="D360" s="72"/>
      <c r="E360" s="73"/>
      <c r="F360" s="77"/>
      <c r="G360" s="14" t="s">
        <v>8</v>
      </c>
      <c r="H360" s="13"/>
      <c r="I360" s="12"/>
      <c r="J360" s="11"/>
      <c r="K360" s="10"/>
      <c r="L360" s="9"/>
      <c r="M360" s="8"/>
    </row>
    <row r="361" spans="2:13" x14ac:dyDescent="0.25">
      <c r="B361" s="85"/>
      <c r="C361" s="68"/>
      <c r="D361" s="72"/>
      <c r="E361" s="73"/>
      <c r="F361" s="77"/>
      <c r="G361" s="14" t="s">
        <v>7</v>
      </c>
      <c r="H361" s="13">
        <v>2</v>
      </c>
      <c r="I361" s="12">
        <v>3600</v>
      </c>
      <c r="J361" s="11"/>
      <c r="K361" s="10"/>
      <c r="L361" s="9"/>
      <c r="M361" s="8"/>
    </row>
    <row r="362" spans="2:13" x14ac:dyDescent="0.25">
      <c r="B362" s="85"/>
      <c r="C362" s="68"/>
      <c r="D362" s="72"/>
      <c r="E362" s="73"/>
      <c r="F362" s="77"/>
      <c r="G362" s="14" t="s">
        <v>6</v>
      </c>
      <c r="H362" s="13"/>
      <c r="I362" s="12"/>
      <c r="J362" s="11"/>
      <c r="K362" s="10"/>
      <c r="L362" s="9"/>
      <c r="M362" s="8"/>
    </row>
    <row r="363" spans="2:13" x14ac:dyDescent="0.25">
      <c r="B363" s="85"/>
      <c r="C363" s="68"/>
      <c r="D363" s="72"/>
      <c r="E363" s="73"/>
      <c r="F363" s="77"/>
      <c r="G363" s="14" t="s">
        <v>5</v>
      </c>
      <c r="H363" s="13"/>
      <c r="I363" s="12"/>
      <c r="J363" s="11"/>
      <c r="K363" s="10"/>
      <c r="L363" s="9"/>
      <c r="M363" s="8"/>
    </row>
    <row r="364" spans="2:13" x14ac:dyDescent="0.25">
      <c r="B364" s="85"/>
      <c r="C364" s="68"/>
      <c r="D364" s="72"/>
      <c r="E364" s="73"/>
      <c r="F364" s="77"/>
      <c r="G364" s="14" t="s">
        <v>4</v>
      </c>
      <c r="H364" s="13"/>
      <c r="I364" s="12"/>
      <c r="J364" s="11"/>
      <c r="K364" s="10"/>
      <c r="L364" s="9"/>
      <c r="M364" s="8"/>
    </row>
    <row r="365" spans="2:13" x14ac:dyDescent="0.25">
      <c r="B365" s="85"/>
      <c r="C365" s="68"/>
      <c r="D365" s="72"/>
      <c r="E365" s="73"/>
      <c r="F365" s="77"/>
      <c r="G365" s="14" t="s">
        <v>3</v>
      </c>
      <c r="H365" s="13"/>
      <c r="I365" s="12"/>
      <c r="J365" s="11"/>
      <c r="K365" s="10"/>
      <c r="L365" s="9"/>
      <c r="M365" s="8"/>
    </row>
    <row r="366" spans="2:13" x14ac:dyDescent="0.25">
      <c r="B366" s="85"/>
      <c r="C366" s="68"/>
      <c r="D366" s="72"/>
      <c r="E366" s="73"/>
      <c r="F366" s="77"/>
      <c r="G366" s="14" t="s">
        <v>2</v>
      </c>
      <c r="H366" s="13"/>
      <c r="I366" s="12"/>
      <c r="J366" s="11"/>
      <c r="K366" s="10"/>
      <c r="L366" s="9"/>
      <c r="M366" s="8"/>
    </row>
    <row r="367" spans="2:13" ht="15.75" thickBot="1" x14ac:dyDescent="0.3">
      <c r="B367" s="85"/>
      <c r="C367" s="68"/>
      <c r="D367" s="72"/>
      <c r="E367" s="73"/>
      <c r="F367" s="78"/>
      <c r="G367" s="5" t="s">
        <v>1</v>
      </c>
      <c r="H367" s="7">
        <v>4</v>
      </c>
      <c r="I367" s="6">
        <v>3257</v>
      </c>
      <c r="J367" s="5">
        <v>8</v>
      </c>
      <c r="K367" s="4">
        <v>7009</v>
      </c>
      <c r="L367" s="3">
        <f>SUM(L359:L366)</f>
        <v>0</v>
      </c>
      <c r="M367" s="2">
        <f>SUM(M359:M366)</f>
        <v>0</v>
      </c>
    </row>
    <row r="368" spans="2:13" ht="15.75" thickTop="1" x14ac:dyDescent="0.25">
      <c r="B368" s="85"/>
      <c r="C368" s="68"/>
      <c r="D368" s="72"/>
      <c r="E368" s="73"/>
      <c r="F368" s="79" t="s">
        <v>17</v>
      </c>
      <c r="G368" s="21" t="s">
        <v>9</v>
      </c>
      <c r="H368" s="20"/>
      <c r="I368" s="19"/>
      <c r="J368" s="18">
        <v>1</v>
      </c>
      <c r="K368" s="17">
        <v>100</v>
      </c>
      <c r="L368" s="16"/>
      <c r="M368" s="15"/>
    </row>
    <row r="369" spans="2:13" x14ac:dyDescent="0.25">
      <c r="B369" s="85"/>
      <c r="C369" s="68"/>
      <c r="D369" s="72"/>
      <c r="E369" s="73"/>
      <c r="F369" s="77"/>
      <c r="G369" s="14" t="s">
        <v>8</v>
      </c>
      <c r="H369" s="13"/>
      <c r="I369" s="12"/>
      <c r="J369" s="11"/>
      <c r="K369" s="10"/>
      <c r="L369" s="9"/>
      <c r="M369" s="8"/>
    </row>
    <row r="370" spans="2:13" x14ac:dyDescent="0.25">
      <c r="B370" s="85"/>
      <c r="C370" s="68"/>
      <c r="D370" s="72"/>
      <c r="E370" s="73"/>
      <c r="F370" s="77"/>
      <c r="G370" s="14" t="s">
        <v>7</v>
      </c>
      <c r="H370" s="13"/>
      <c r="I370" s="12"/>
      <c r="J370" s="11"/>
      <c r="K370" s="10"/>
      <c r="L370" s="9"/>
      <c r="M370" s="8"/>
    </row>
    <row r="371" spans="2:13" x14ac:dyDescent="0.25">
      <c r="B371" s="85"/>
      <c r="C371" s="68"/>
      <c r="D371" s="72"/>
      <c r="E371" s="73"/>
      <c r="F371" s="77"/>
      <c r="G371" s="14" t="s">
        <v>6</v>
      </c>
      <c r="H371" s="13"/>
      <c r="I371" s="12"/>
      <c r="J371" s="11"/>
      <c r="K371" s="10"/>
      <c r="L371" s="9"/>
      <c r="M371" s="8"/>
    </row>
    <row r="372" spans="2:13" x14ac:dyDescent="0.25">
      <c r="B372" s="85"/>
      <c r="C372" s="68"/>
      <c r="D372" s="72"/>
      <c r="E372" s="73"/>
      <c r="F372" s="77"/>
      <c r="G372" s="14" t="s">
        <v>5</v>
      </c>
      <c r="H372" s="13"/>
      <c r="I372" s="12"/>
      <c r="J372" s="11"/>
      <c r="K372" s="10"/>
      <c r="L372" s="9"/>
      <c r="M372" s="8"/>
    </row>
    <row r="373" spans="2:13" x14ac:dyDescent="0.25">
      <c r="B373" s="85"/>
      <c r="C373" s="68"/>
      <c r="D373" s="72"/>
      <c r="E373" s="73"/>
      <c r="F373" s="77"/>
      <c r="G373" s="14" t="s">
        <v>4</v>
      </c>
      <c r="H373" s="13"/>
      <c r="I373" s="12"/>
      <c r="J373" s="11"/>
      <c r="K373" s="10"/>
      <c r="L373" s="9"/>
      <c r="M373" s="8"/>
    </row>
    <row r="374" spans="2:13" x14ac:dyDescent="0.25">
      <c r="B374" s="85"/>
      <c r="C374" s="68"/>
      <c r="D374" s="72"/>
      <c r="E374" s="73"/>
      <c r="F374" s="77"/>
      <c r="G374" s="14" t="s">
        <v>3</v>
      </c>
      <c r="H374" s="13"/>
      <c r="I374" s="12"/>
      <c r="J374" s="11"/>
      <c r="K374" s="10"/>
      <c r="L374" s="9"/>
      <c r="M374" s="8"/>
    </row>
    <row r="375" spans="2:13" x14ac:dyDescent="0.25">
      <c r="B375" s="85"/>
      <c r="C375" s="68"/>
      <c r="D375" s="72"/>
      <c r="E375" s="73"/>
      <c r="F375" s="77"/>
      <c r="G375" s="14" t="s">
        <v>2</v>
      </c>
      <c r="H375" s="13"/>
      <c r="I375" s="12"/>
      <c r="J375" s="11"/>
      <c r="K375" s="10"/>
      <c r="L375" s="9"/>
      <c r="M375" s="8"/>
    </row>
    <row r="376" spans="2:13" ht="15.75" thickBot="1" x14ac:dyDescent="0.3">
      <c r="B376" s="86"/>
      <c r="C376" s="69"/>
      <c r="D376" s="74"/>
      <c r="E376" s="75"/>
      <c r="F376" s="87"/>
      <c r="G376" s="5" t="s">
        <v>1</v>
      </c>
      <c r="H376" s="7"/>
      <c r="I376" s="6"/>
      <c r="J376" s="5">
        <v>1</v>
      </c>
      <c r="K376" s="4">
        <v>100</v>
      </c>
      <c r="L376" s="3">
        <f>SUM(L368:L375)</f>
        <v>0</v>
      </c>
      <c r="M376" s="2">
        <f>SUM(M368:M375)</f>
        <v>0</v>
      </c>
    </row>
    <row r="377" spans="2:13" x14ac:dyDescent="0.25">
      <c r="B377" s="64" t="s">
        <v>24</v>
      </c>
      <c r="C377" s="67">
        <v>100</v>
      </c>
      <c r="D377" s="70" t="s">
        <v>65</v>
      </c>
      <c r="E377" s="71"/>
      <c r="F377" s="76" t="s">
        <v>23</v>
      </c>
      <c r="G377" s="21" t="s">
        <v>9</v>
      </c>
      <c r="H377" s="20">
        <v>2</v>
      </c>
      <c r="I377" s="19">
        <v>405</v>
      </c>
      <c r="J377" s="18"/>
      <c r="K377" s="17"/>
      <c r="L377" s="16"/>
      <c r="M377" s="15"/>
    </row>
    <row r="378" spans="2:13" x14ac:dyDescent="0.25">
      <c r="B378" s="85"/>
      <c r="C378" s="68"/>
      <c r="D378" s="72"/>
      <c r="E378" s="73"/>
      <c r="F378" s="77"/>
      <c r="G378" s="14" t="s">
        <v>8</v>
      </c>
      <c r="H378" s="13"/>
      <c r="I378" s="12"/>
      <c r="J378" s="11"/>
      <c r="K378" s="10"/>
      <c r="L378" s="9"/>
      <c r="M378" s="8"/>
    </row>
    <row r="379" spans="2:13" x14ac:dyDescent="0.25">
      <c r="B379" s="85"/>
      <c r="C379" s="68"/>
      <c r="D379" s="72"/>
      <c r="E379" s="73"/>
      <c r="F379" s="77"/>
      <c r="G379" s="14" t="s">
        <v>7</v>
      </c>
      <c r="H379" s="13"/>
      <c r="I379" s="12"/>
      <c r="J379" s="11"/>
      <c r="K379" s="10"/>
      <c r="L379" s="9"/>
      <c r="M379" s="8"/>
    </row>
    <row r="380" spans="2:13" x14ac:dyDescent="0.25">
      <c r="B380" s="85"/>
      <c r="C380" s="68"/>
      <c r="D380" s="72"/>
      <c r="E380" s="73"/>
      <c r="F380" s="77"/>
      <c r="G380" s="14" t="s">
        <v>6</v>
      </c>
      <c r="H380" s="13"/>
      <c r="I380" s="12"/>
      <c r="J380" s="11"/>
      <c r="K380" s="10"/>
      <c r="L380" s="9"/>
      <c r="M380" s="8"/>
    </row>
    <row r="381" spans="2:13" x14ac:dyDescent="0.25">
      <c r="B381" s="85"/>
      <c r="C381" s="68"/>
      <c r="D381" s="72"/>
      <c r="E381" s="73"/>
      <c r="F381" s="77"/>
      <c r="G381" s="14" t="s">
        <v>5</v>
      </c>
      <c r="H381" s="13"/>
      <c r="I381" s="12"/>
      <c r="J381" s="11"/>
      <c r="K381" s="10"/>
      <c r="L381" s="9"/>
      <c r="M381" s="8"/>
    </row>
    <row r="382" spans="2:13" x14ac:dyDescent="0.25">
      <c r="B382" s="85"/>
      <c r="C382" s="68"/>
      <c r="D382" s="72"/>
      <c r="E382" s="73"/>
      <c r="F382" s="77"/>
      <c r="G382" s="14" t="s">
        <v>4</v>
      </c>
      <c r="H382" s="13"/>
      <c r="I382" s="12"/>
      <c r="J382" s="11"/>
      <c r="K382" s="10"/>
      <c r="L382" s="9"/>
      <c r="M382" s="8"/>
    </row>
    <row r="383" spans="2:13" x14ac:dyDescent="0.25">
      <c r="B383" s="85"/>
      <c r="C383" s="68"/>
      <c r="D383" s="72"/>
      <c r="E383" s="73"/>
      <c r="F383" s="77"/>
      <c r="G383" s="14" t="s">
        <v>3</v>
      </c>
      <c r="H383" s="13"/>
      <c r="I383" s="12"/>
      <c r="J383" s="11"/>
      <c r="K383" s="10"/>
      <c r="L383" s="9"/>
      <c r="M383" s="8"/>
    </row>
    <row r="384" spans="2:13" x14ac:dyDescent="0.25">
      <c r="B384" s="85"/>
      <c r="C384" s="68"/>
      <c r="D384" s="72"/>
      <c r="E384" s="73"/>
      <c r="F384" s="77"/>
      <c r="G384" s="14" t="s">
        <v>2</v>
      </c>
      <c r="H384" s="13"/>
      <c r="I384" s="12"/>
      <c r="J384" s="11"/>
      <c r="K384" s="10"/>
      <c r="L384" s="9"/>
      <c r="M384" s="8"/>
    </row>
    <row r="385" spans="2:13" ht="15.75" thickBot="1" x14ac:dyDescent="0.3">
      <c r="B385" s="85"/>
      <c r="C385" s="68"/>
      <c r="D385" s="72"/>
      <c r="E385" s="73"/>
      <c r="F385" s="78"/>
      <c r="G385" s="5" t="s">
        <v>1</v>
      </c>
      <c r="H385" s="7">
        <v>2</v>
      </c>
      <c r="I385" s="6">
        <v>405</v>
      </c>
      <c r="J385" s="5"/>
      <c r="K385" s="4"/>
      <c r="L385" s="3">
        <f>SUM(L377:L384)</f>
        <v>0</v>
      </c>
      <c r="M385" s="2">
        <f>SUM(M377:M384)</f>
        <v>0</v>
      </c>
    </row>
    <row r="386" spans="2:13" ht="15.75" thickTop="1" x14ac:dyDescent="0.25">
      <c r="B386" s="85"/>
      <c r="C386" s="68"/>
      <c r="D386" s="72"/>
      <c r="E386" s="73"/>
      <c r="F386" s="79" t="s">
        <v>10</v>
      </c>
      <c r="G386" s="21" t="s">
        <v>9</v>
      </c>
      <c r="H386" s="20">
        <v>4</v>
      </c>
      <c r="I386" s="19">
        <v>1171</v>
      </c>
      <c r="J386" s="18">
        <v>2</v>
      </c>
      <c r="K386" s="17">
        <v>200</v>
      </c>
      <c r="L386" s="16"/>
      <c r="M386" s="15"/>
    </row>
    <row r="387" spans="2:13" x14ac:dyDescent="0.25">
      <c r="B387" s="85"/>
      <c r="C387" s="68"/>
      <c r="D387" s="72"/>
      <c r="E387" s="73"/>
      <c r="F387" s="77"/>
      <c r="G387" s="14" t="s">
        <v>8</v>
      </c>
      <c r="H387" s="13"/>
      <c r="I387" s="12"/>
      <c r="J387" s="11"/>
      <c r="K387" s="10"/>
      <c r="L387" s="9"/>
      <c r="M387" s="8"/>
    </row>
    <row r="388" spans="2:13" x14ac:dyDescent="0.25">
      <c r="B388" s="85"/>
      <c r="C388" s="68"/>
      <c r="D388" s="72"/>
      <c r="E388" s="73"/>
      <c r="F388" s="77"/>
      <c r="G388" s="14" t="s">
        <v>7</v>
      </c>
      <c r="H388" s="13"/>
      <c r="I388" s="12"/>
      <c r="J388" s="11"/>
      <c r="K388" s="10"/>
      <c r="L388" s="9"/>
      <c r="M388" s="8"/>
    </row>
    <row r="389" spans="2:13" x14ac:dyDescent="0.25">
      <c r="B389" s="85"/>
      <c r="C389" s="68"/>
      <c r="D389" s="72"/>
      <c r="E389" s="73"/>
      <c r="F389" s="77"/>
      <c r="G389" s="14" t="s">
        <v>6</v>
      </c>
      <c r="H389" s="13"/>
      <c r="I389" s="12"/>
      <c r="J389" s="11"/>
      <c r="K389" s="10"/>
      <c r="L389" s="9"/>
      <c r="M389" s="8"/>
    </row>
    <row r="390" spans="2:13" x14ac:dyDescent="0.25">
      <c r="B390" s="85"/>
      <c r="C390" s="68"/>
      <c r="D390" s="72"/>
      <c r="E390" s="73"/>
      <c r="F390" s="77"/>
      <c r="G390" s="14" t="s">
        <v>5</v>
      </c>
      <c r="H390" s="13"/>
      <c r="I390" s="12"/>
      <c r="J390" s="11"/>
      <c r="K390" s="10"/>
      <c r="L390" s="9"/>
      <c r="M390" s="8"/>
    </row>
    <row r="391" spans="2:13" x14ac:dyDescent="0.25">
      <c r="B391" s="85"/>
      <c r="C391" s="68"/>
      <c r="D391" s="72"/>
      <c r="E391" s="73"/>
      <c r="F391" s="77"/>
      <c r="G391" s="14" t="s">
        <v>4</v>
      </c>
      <c r="H391" s="13"/>
      <c r="I391" s="12"/>
      <c r="J391" s="11"/>
      <c r="K391" s="10"/>
      <c r="L391" s="9"/>
      <c r="M391" s="8"/>
    </row>
    <row r="392" spans="2:13" x14ac:dyDescent="0.25">
      <c r="B392" s="85"/>
      <c r="C392" s="68"/>
      <c r="D392" s="72"/>
      <c r="E392" s="73"/>
      <c r="F392" s="77"/>
      <c r="G392" s="14" t="s">
        <v>3</v>
      </c>
      <c r="H392" s="13"/>
      <c r="I392" s="12"/>
      <c r="J392" s="11"/>
      <c r="K392" s="10"/>
      <c r="L392" s="9"/>
      <c r="M392" s="8"/>
    </row>
    <row r="393" spans="2:13" x14ac:dyDescent="0.25">
      <c r="B393" s="85"/>
      <c r="C393" s="68"/>
      <c r="D393" s="72"/>
      <c r="E393" s="73"/>
      <c r="F393" s="77"/>
      <c r="G393" s="14" t="s">
        <v>2</v>
      </c>
      <c r="H393" s="13"/>
      <c r="I393" s="12"/>
      <c r="J393" s="11"/>
      <c r="K393" s="10"/>
      <c r="L393" s="9"/>
      <c r="M393" s="8"/>
    </row>
    <row r="394" spans="2:13" ht="15.75" thickBot="1" x14ac:dyDescent="0.3">
      <c r="B394" s="85"/>
      <c r="C394" s="68"/>
      <c r="D394" s="72"/>
      <c r="E394" s="73"/>
      <c r="F394" s="78"/>
      <c r="G394" s="5" t="s">
        <v>1</v>
      </c>
      <c r="H394" s="7">
        <v>4</v>
      </c>
      <c r="I394" s="6">
        <v>1171</v>
      </c>
      <c r="J394" s="5">
        <v>2</v>
      </c>
      <c r="K394" s="4">
        <v>200</v>
      </c>
      <c r="L394" s="3">
        <f>SUM(L386:L393)</f>
        <v>0</v>
      </c>
      <c r="M394" s="2">
        <f>SUM(M386:M393)</f>
        <v>0</v>
      </c>
    </row>
    <row r="395" spans="2:13" ht="15.75" thickTop="1" x14ac:dyDescent="0.25">
      <c r="B395" s="85"/>
      <c r="C395" s="68"/>
      <c r="D395" s="72"/>
      <c r="E395" s="73"/>
      <c r="F395" s="79" t="s">
        <v>22</v>
      </c>
      <c r="G395" s="21" t="s">
        <v>9</v>
      </c>
      <c r="H395" s="20">
        <v>13</v>
      </c>
      <c r="I395" s="19">
        <v>10583</v>
      </c>
      <c r="J395" s="18"/>
      <c r="K395" s="17"/>
      <c r="L395" s="16"/>
      <c r="M395" s="15"/>
    </row>
    <row r="396" spans="2:13" x14ac:dyDescent="0.25">
      <c r="B396" s="85"/>
      <c r="C396" s="68"/>
      <c r="D396" s="72"/>
      <c r="E396" s="73"/>
      <c r="F396" s="77"/>
      <c r="G396" s="14" t="s">
        <v>8</v>
      </c>
      <c r="H396" s="13"/>
      <c r="I396" s="12"/>
      <c r="J396" s="11"/>
      <c r="K396" s="10"/>
      <c r="L396" s="9"/>
      <c r="M396" s="8"/>
    </row>
    <row r="397" spans="2:13" x14ac:dyDescent="0.25">
      <c r="B397" s="85"/>
      <c r="C397" s="68"/>
      <c r="D397" s="72"/>
      <c r="E397" s="73"/>
      <c r="F397" s="77"/>
      <c r="G397" s="14" t="s">
        <v>7</v>
      </c>
      <c r="H397" s="13"/>
      <c r="I397" s="12"/>
      <c r="J397" s="11"/>
      <c r="K397" s="10"/>
      <c r="L397" s="9"/>
      <c r="M397" s="8"/>
    </row>
    <row r="398" spans="2:13" x14ac:dyDescent="0.25">
      <c r="B398" s="85"/>
      <c r="C398" s="68"/>
      <c r="D398" s="72"/>
      <c r="E398" s="73"/>
      <c r="F398" s="77"/>
      <c r="G398" s="14" t="s">
        <v>6</v>
      </c>
      <c r="H398" s="13"/>
      <c r="I398" s="12"/>
      <c r="J398" s="11"/>
      <c r="K398" s="10"/>
      <c r="L398" s="9"/>
      <c r="M398" s="8"/>
    </row>
    <row r="399" spans="2:13" x14ac:dyDescent="0.25">
      <c r="B399" s="85"/>
      <c r="C399" s="68"/>
      <c r="D399" s="72"/>
      <c r="E399" s="73"/>
      <c r="F399" s="77"/>
      <c r="G399" s="14" t="s">
        <v>5</v>
      </c>
      <c r="H399" s="13"/>
      <c r="I399" s="12"/>
      <c r="J399" s="11"/>
      <c r="K399" s="10"/>
      <c r="L399" s="9"/>
      <c r="M399" s="8"/>
    </row>
    <row r="400" spans="2:13" x14ac:dyDescent="0.25">
      <c r="B400" s="85"/>
      <c r="C400" s="68"/>
      <c r="D400" s="72"/>
      <c r="E400" s="73"/>
      <c r="F400" s="77"/>
      <c r="G400" s="14" t="s">
        <v>4</v>
      </c>
      <c r="H400" s="13"/>
      <c r="I400" s="12"/>
      <c r="J400" s="11"/>
      <c r="K400" s="10"/>
      <c r="L400" s="9"/>
      <c r="M400" s="8"/>
    </row>
    <row r="401" spans="2:13" x14ac:dyDescent="0.25">
      <c r="B401" s="85"/>
      <c r="C401" s="68"/>
      <c r="D401" s="72"/>
      <c r="E401" s="73"/>
      <c r="F401" s="77"/>
      <c r="G401" s="14" t="s">
        <v>3</v>
      </c>
      <c r="H401" s="13"/>
      <c r="I401" s="12"/>
      <c r="J401" s="11"/>
      <c r="K401" s="10"/>
      <c r="L401" s="9"/>
      <c r="M401" s="8"/>
    </row>
    <row r="402" spans="2:13" x14ac:dyDescent="0.25">
      <c r="B402" s="85"/>
      <c r="C402" s="68"/>
      <c r="D402" s="72"/>
      <c r="E402" s="73"/>
      <c r="F402" s="77"/>
      <c r="G402" s="14" t="s">
        <v>2</v>
      </c>
      <c r="H402" s="13"/>
      <c r="I402" s="12"/>
      <c r="J402" s="11"/>
      <c r="K402" s="10"/>
      <c r="L402" s="9"/>
      <c r="M402" s="8"/>
    </row>
    <row r="403" spans="2:13" ht="15.75" thickBot="1" x14ac:dyDescent="0.3">
      <c r="B403" s="85"/>
      <c r="C403" s="68"/>
      <c r="D403" s="72"/>
      <c r="E403" s="73"/>
      <c r="F403" s="78"/>
      <c r="G403" s="5" t="s">
        <v>1</v>
      </c>
      <c r="H403" s="7">
        <v>13</v>
      </c>
      <c r="I403" s="6">
        <v>10583</v>
      </c>
      <c r="J403" s="5"/>
      <c r="K403" s="4"/>
      <c r="L403" s="3">
        <f>SUM(L395:L402)</f>
        <v>0</v>
      </c>
      <c r="M403" s="2">
        <f>SUM(M395:M402)</f>
        <v>0</v>
      </c>
    </row>
    <row r="404" spans="2:13" ht="15.75" thickTop="1" x14ac:dyDescent="0.25">
      <c r="B404" s="85"/>
      <c r="C404" s="68"/>
      <c r="D404" s="72"/>
      <c r="E404" s="73"/>
      <c r="F404" s="79" t="s">
        <v>21</v>
      </c>
      <c r="G404" s="21" t="s">
        <v>9</v>
      </c>
      <c r="H404" s="20">
        <v>2</v>
      </c>
      <c r="I404" s="19">
        <v>60</v>
      </c>
      <c r="J404" s="18">
        <v>11</v>
      </c>
      <c r="K404" s="17">
        <v>9337</v>
      </c>
      <c r="L404" s="16"/>
      <c r="M404" s="15"/>
    </row>
    <row r="405" spans="2:13" x14ac:dyDescent="0.25">
      <c r="B405" s="85"/>
      <c r="C405" s="68"/>
      <c r="D405" s="72"/>
      <c r="E405" s="73"/>
      <c r="F405" s="77"/>
      <c r="G405" s="14" t="s">
        <v>8</v>
      </c>
      <c r="H405" s="13"/>
      <c r="I405" s="12"/>
      <c r="J405" s="11"/>
      <c r="K405" s="10"/>
      <c r="L405" s="9"/>
      <c r="M405" s="8"/>
    </row>
    <row r="406" spans="2:13" x14ac:dyDescent="0.25">
      <c r="B406" s="85"/>
      <c r="C406" s="68"/>
      <c r="D406" s="72"/>
      <c r="E406" s="73"/>
      <c r="F406" s="77"/>
      <c r="G406" s="14" t="s">
        <v>7</v>
      </c>
      <c r="H406" s="13"/>
      <c r="I406" s="12"/>
      <c r="J406" s="11"/>
      <c r="K406" s="10"/>
      <c r="L406" s="9"/>
      <c r="M406" s="8"/>
    </row>
    <row r="407" spans="2:13" x14ac:dyDescent="0.25">
      <c r="B407" s="85"/>
      <c r="C407" s="68"/>
      <c r="D407" s="72"/>
      <c r="E407" s="73"/>
      <c r="F407" s="77"/>
      <c r="G407" s="14" t="s">
        <v>6</v>
      </c>
      <c r="H407" s="13"/>
      <c r="I407" s="12"/>
      <c r="J407" s="11"/>
      <c r="K407" s="10"/>
      <c r="L407" s="9"/>
      <c r="M407" s="8"/>
    </row>
    <row r="408" spans="2:13" x14ac:dyDescent="0.25">
      <c r="B408" s="85"/>
      <c r="C408" s="68"/>
      <c r="D408" s="72"/>
      <c r="E408" s="73"/>
      <c r="F408" s="77"/>
      <c r="G408" s="14" t="s">
        <v>5</v>
      </c>
      <c r="H408" s="13"/>
      <c r="I408" s="12"/>
      <c r="J408" s="11"/>
      <c r="K408" s="10"/>
      <c r="L408" s="9"/>
      <c r="M408" s="8"/>
    </row>
    <row r="409" spans="2:13" x14ac:dyDescent="0.25">
      <c r="B409" s="85"/>
      <c r="C409" s="68"/>
      <c r="D409" s="72"/>
      <c r="E409" s="73"/>
      <c r="F409" s="77"/>
      <c r="G409" s="14" t="s">
        <v>4</v>
      </c>
      <c r="H409" s="13"/>
      <c r="I409" s="12"/>
      <c r="J409" s="11"/>
      <c r="K409" s="10"/>
      <c r="L409" s="9"/>
      <c r="M409" s="8"/>
    </row>
    <row r="410" spans="2:13" x14ac:dyDescent="0.25">
      <c r="B410" s="85"/>
      <c r="C410" s="68"/>
      <c r="D410" s="72"/>
      <c r="E410" s="73"/>
      <c r="F410" s="77"/>
      <c r="G410" s="14" t="s">
        <v>3</v>
      </c>
      <c r="H410" s="13"/>
      <c r="I410" s="12"/>
      <c r="J410" s="11"/>
      <c r="K410" s="10"/>
      <c r="L410" s="9"/>
      <c r="M410" s="8"/>
    </row>
    <row r="411" spans="2:13" x14ac:dyDescent="0.25">
      <c r="B411" s="85"/>
      <c r="C411" s="68"/>
      <c r="D411" s="72"/>
      <c r="E411" s="73"/>
      <c r="F411" s="77"/>
      <c r="G411" s="14" t="s">
        <v>2</v>
      </c>
      <c r="H411" s="13"/>
      <c r="I411" s="12"/>
      <c r="J411" s="11"/>
      <c r="K411" s="10"/>
      <c r="L411" s="9"/>
      <c r="M411" s="8"/>
    </row>
    <row r="412" spans="2:13" ht="15.75" thickBot="1" x14ac:dyDescent="0.3">
      <c r="B412" s="86"/>
      <c r="C412" s="69"/>
      <c r="D412" s="74"/>
      <c r="E412" s="75"/>
      <c r="F412" s="87"/>
      <c r="G412" s="5" t="s">
        <v>1</v>
      </c>
      <c r="H412" s="7">
        <v>2</v>
      </c>
      <c r="I412" s="6">
        <v>60</v>
      </c>
      <c r="J412" s="5">
        <v>11</v>
      </c>
      <c r="K412" s="4">
        <v>9337</v>
      </c>
      <c r="L412" s="3">
        <f>SUM(L404:L411)</f>
        <v>0</v>
      </c>
      <c r="M412" s="2">
        <f>SUM(M404:M411)</f>
        <v>0</v>
      </c>
    </row>
    <row r="413" spans="2:13" x14ac:dyDescent="0.25">
      <c r="B413" s="64" t="s">
        <v>20</v>
      </c>
      <c r="C413" s="67" t="s">
        <v>19</v>
      </c>
      <c r="D413" s="70" t="s">
        <v>68</v>
      </c>
      <c r="E413" s="71"/>
      <c r="F413" s="76" t="s">
        <v>18</v>
      </c>
      <c r="G413" s="21" t="s">
        <v>9</v>
      </c>
      <c r="H413" s="20"/>
      <c r="I413" s="19"/>
      <c r="J413" s="18">
        <v>12</v>
      </c>
      <c r="K413" s="17">
        <v>12000</v>
      </c>
      <c r="L413" s="16"/>
      <c r="M413" s="15"/>
    </row>
    <row r="414" spans="2:13" x14ac:dyDescent="0.25">
      <c r="B414" s="85"/>
      <c r="C414" s="68"/>
      <c r="D414" s="72"/>
      <c r="E414" s="73"/>
      <c r="F414" s="77"/>
      <c r="G414" s="14" t="s">
        <v>8</v>
      </c>
      <c r="H414" s="13"/>
      <c r="I414" s="12"/>
      <c r="J414" s="11"/>
      <c r="K414" s="10"/>
      <c r="L414" s="9"/>
      <c r="M414" s="8"/>
    </row>
    <row r="415" spans="2:13" x14ac:dyDescent="0.25">
      <c r="B415" s="85"/>
      <c r="C415" s="68"/>
      <c r="D415" s="72"/>
      <c r="E415" s="73"/>
      <c r="F415" s="77"/>
      <c r="G415" s="14" t="s">
        <v>7</v>
      </c>
      <c r="H415" s="13"/>
      <c r="I415" s="12"/>
      <c r="J415" s="11"/>
      <c r="K415" s="10"/>
      <c r="L415" s="9"/>
      <c r="M415" s="8"/>
    </row>
    <row r="416" spans="2:13" x14ac:dyDescent="0.25">
      <c r="B416" s="85"/>
      <c r="C416" s="68"/>
      <c r="D416" s="72"/>
      <c r="E416" s="73"/>
      <c r="F416" s="77"/>
      <c r="G416" s="14" t="s">
        <v>6</v>
      </c>
      <c r="H416" s="13"/>
      <c r="I416" s="12"/>
      <c r="J416" s="11"/>
      <c r="K416" s="10"/>
      <c r="L416" s="9"/>
      <c r="M416" s="8"/>
    </row>
    <row r="417" spans="2:13" x14ac:dyDescent="0.25">
      <c r="B417" s="85"/>
      <c r="C417" s="68"/>
      <c r="D417" s="72"/>
      <c r="E417" s="73"/>
      <c r="F417" s="77"/>
      <c r="G417" s="14" t="s">
        <v>5</v>
      </c>
      <c r="H417" s="13"/>
      <c r="I417" s="12"/>
      <c r="J417" s="11"/>
      <c r="K417" s="10"/>
      <c r="L417" s="9"/>
      <c r="M417" s="8"/>
    </row>
    <row r="418" spans="2:13" x14ac:dyDescent="0.25">
      <c r="B418" s="85"/>
      <c r="C418" s="68"/>
      <c r="D418" s="72"/>
      <c r="E418" s="73"/>
      <c r="F418" s="77"/>
      <c r="G418" s="14" t="s">
        <v>4</v>
      </c>
      <c r="H418" s="13"/>
      <c r="I418" s="12"/>
      <c r="J418" s="11"/>
      <c r="K418" s="10"/>
      <c r="L418" s="9"/>
      <c r="M418" s="8"/>
    </row>
    <row r="419" spans="2:13" x14ac:dyDescent="0.25">
      <c r="B419" s="85"/>
      <c r="C419" s="68"/>
      <c r="D419" s="72"/>
      <c r="E419" s="73"/>
      <c r="F419" s="77"/>
      <c r="G419" s="14" t="s">
        <v>3</v>
      </c>
      <c r="H419" s="13"/>
      <c r="I419" s="12"/>
      <c r="J419" s="11"/>
      <c r="K419" s="10"/>
      <c r="L419" s="9"/>
      <c r="M419" s="8"/>
    </row>
    <row r="420" spans="2:13" x14ac:dyDescent="0.25">
      <c r="B420" s="85"/>
      <c r="C420" s="68"/>
      <c r="D420" s="72"/>
      <c r="E420" s="73"/>
      <c r="F420" s="77"/>
      <c r="G420" s="14" t="s">
        <v>2</v>
      </c>
      <c r="H420" s="13"/>
      <c r="I420" s="12"/>
      <c r="J420" s="11"/>
      <c r="K420" s="10"/>
      <c r="L420" s="9"/>
      <c r="M420" s="8"/>
    </row>
    <row r="421" spans="2:13" ht="15.75" thickBot="1" x14ac:dyDescent="0.3">
      <c r="B421" s="85"/>
      <c r="C421" s="68"/>
      <c r="D421" s="72"/>
      <c r="E421" s="73"/>
      <c r="F421" s="78"/>
      <c r="G421" s="5" t="s">
        <v>1</v>
      </c>
      <c r="H421" s="7">
        <f t="shared" ref="H421:M421" si="4">SUM(H413:H420)</f>
        <v>0</v>
      </c>
      <c r="I421" s="6">
        <f t="shared" si="4"/>
        <v>0</v>
      </c>
      <c r="J421" s="5">
        <f t="shared" si="4"/>
        <v>12</v>
      </c>
      <c r="K421" s="4">
        <f t="shared" si="4"/>
        <v>12000</v>
      </c>
      <c r="L421" s="3">
        <f t="shared" si="4"/>
        <v>0</v>
      </c>
      <c r="M421" s="2">
        <f t="shared" si="4"/>
        <v>0</v>
      </c>
    </row>
    <row r="422" spans="2:13" ht="15.75" thickTop="1" x14ac:dyDescent="0.25">
      <c r="B422" s="85"/>
      <c r="C422" s="68"/>
      <c r="D422" s="72"/>
      <c r="E422" s="73"/>
      <c r="F422" s="79" t="s">
        <v>17</v>
      </c>
      <c r="G422" s="21" t="s">
        <v>9</v>
      </c>
      <c r="H422" s="18">
        <v>3</v>
      </c>
      <c r="I422" s="17">
        <v>3000</v>
      </c>
      <c r="J422" s="18"/>
      <c r="K422" s="17"/>
      <c r="L422" s="16"/>
      <c r="M422" s="15"/>
    </row>
    <row r="423" spans="2:13" x14ac:dyDescent="0.25">
      <c r="B423" s="85"/>
      <c r="C423" s="68"/>
      <c r="D423" s="72"/>
      <c r="E423" s="73"/>
      <c r="F423" s="77"/>
      <c r="G423" s="14" t="s">
        <v>8</v>
      </c>
      <c r="H423" s="11"/>
      <c r="I423" s="10"/>
      <c r="J423" s="11"/>
      <c r="K423" s="10"/>
      <c r="L423" s="9"/>
      <c r="M423" s="8"/>
    </row>
    <row r="424" spans="2:13" x14ac:dyDescent="0.25">
      <c r="B424" s="85"/>
      <c r="C424" s="68"/>
      <c r="D424" s="72"/>
      <c r="E424" s="73"/>
      <c r="F424" s="77"/>
      <c r="G424" s="14" t="s">
        <v>7</v>
      </c>
      <c r="H424" s="11"/>
      <c r="I424" s="10"/>
      <c r="J424" s="11"/>
      <c r="K424" s="10"/>
      <c r="L424" s="9"/>
      <c r="M424" s="8"/>
    </row>
    <row r="425" spans="2:13" x14ac:dyDescent="0.25">
      <c r="B425" s="85"/>
      <c r="C425" s="68"/>
      <c r="D425" s="72"/>
      <c r="E425" s="73"/>
      <c r="F425" s="77"/>
      <c r="G425" s="14" t="s">
        <v>6</v>
      </c>
      <c r="H425" s="11"/>
      <c r="I425" s="10"/>
      <c r="J425" s="11"/>
      <c r="K425" s="10"/>
      <c r="L425" s="9"/>
      <c r="M425" s="8"/>
    </row>
    <row r="426" spans="2:13" x14ac:dyDescent="0.25">
      <c r="B426" s="85"/>
      <c r="C426" s="68"/>
      <c r="D426" s="72"/>
      <c r="E426" s="73"/>
      <c r="F426" s="77"/>
      <c r="G426" s="14" t="s">
        <v>5</v>
      </c>
      <c r="H426" s="11"/>
      <c r="I426" s="10"/>
      <c r="J426" s="11"/>
      <c r="K426" s="10"/>
      <c r="L426" s="9"/>
      <c r="M426" s="8"/>
    </row>
    <row r="427" spans="2:13" x14ac:dyDescent="0.25">
      <c r="B427" s="85"/>
      <c r="C427" s="68"/>
      <c r="D427" s="72"/>
      <c r="E427" s="73"/>
      <c r="F427" s="77"/>
      <c r="G427" s="14" t="s">
        <v>4</v>
      </c>
      <c r="H427" s="11"/>
      <c r="I427" s="10"/>
      <c r="J427" s="11"/>
      <c r="K427" s="10"/>
      <c r="L427" s="9"/>
      <c r="M427" s="8"/>
    </row>
    <row r="428" spans="2:13" x14ac:dyDescent="0.25">
      <c r="B428" s="85"/>
      <c r="C428" s="68"/>
      <c r="D428" s="72"/>
      <c r="E428" s="73"/>
      <c r="F428" s="77"/>
      <c r="G428" s="14" t="s">
        <v>3</v>
      </c>
      <c r="H428" s="11"/>
      <c r="I428" s="10"/>
      <c r="J428" s="11"/>
      <c r="K428" s="10"/>
      <c r="L428" s="9"/>
      <c r="M428" s="8"/>
    </row>
    <row r="429" spans="2:13" x14ac:dyDescent="0.25">
      <c r="B429" s="85"/>
      <c r="C429" s="68"/>
      <c r="D429" s="72"/>
      <c r="E429" s="73"/>
      <c r="F429" s="77"/>
      <c r="G429" s="14" t="s">
        <v>2</v>
      </c>
      <c r="H429" s="11"/>
      <c r="I429" s="10"/>
      <c r="J429" s="11"/>
      <c r="K429" s="10"/>
      <c r="L429" s="9"/>
      <c r="M429" s="8"/>
    </row>
    <row r="430" spans="2:13" ht="15.75" thickBot="1" x14ac:dyDescent="0.3">
      <c r="B430" s="86"/>
      <c r="C430" s="69"/>
      <c r="D430" s="74"/>
      <c r="E430" s="75"/>
      <c r="F430" s="87"/>
      <c r="G430" s="5" t="s">
        <v>1</v>
      </c>
      <c r="H430" s="5">
        <f>SUM(H422:H429)</f>
        <v>3</v>
      </c>
      <c r="I430" s="4">
        <f>SUM(I422:I429)</f>
        <v>3000</v>
      </c>
      <c r="J430" s="5"/>
      <c r="K430" s="4"/>
      <c r="L430" s="3">
        <f>SUM(L422:L429)</f>
        <v>0</v>
      </c>
      <c r="M430" s="2">
        <f>SUM(M422:M429)</f>
        <v>0</v>
      </c>
    </row>
    <row r="431" spans="2:13" x14ac:dyDescent="0.25">
      <c r="B431" s="64" t="s">
        <v>16</v>
      </c>
      <c r="C431" s="67">
        <v>50</v>
      </c>
      <c r="D431" s="70" t="s">
        <v>15</v>
      </c>
      <c r="E431" s="71"/>
      <c r="F431" s="76" t="s">
        <v>14</v>
      </c>
      <c r="G431" s="21" t="s">
        <v>9</v>
      </c>
      <c r="H431" s="20"/>
      <c r="I431" s="19"/>
      <c r="J431" s="18">
        <v>8</v>
      </c>
      <c r="K431" s="17">
        <v>8000</v>
      </c>
      <c r="L431" s="16"/>
      <c r="M431" s="15"/>
    </row>
    <row r="432" spans="2:13" x14ac:dyDescent="0.25">
      <c r="B432" s="85"/>
      <c r="C432" s="68"/>
      <c r="D432" s="72"/>
      <c r="E432" s="73"/>
      <c r="F432" s="77"/>
      <c r="G432" s="14" t="s">
        <v>8</v>
      </c>
      <c r="H432" s="13"/>
      <c r="I432" s="12"/>
      <c r="J432" s="11"/>
      <c r="K432" s="10"/>
      <c r="L432" s="9"/>
      <c r="M432" s="8"/>
    </row>
    <row r="433" spans="2:13" x14ac:dyDescent="0.25">
      <c r="B433" s="85"/>
      <c r="C433" s="68"/>
      <c r="D433" s="72"/>
      <c r="E433" s="73"/>
      <c r="F433" s="77"/>
      <c r="G433" s="14" t="s">
        <v>7</v>
      </c>
      <c r="H433" s="13"/>
      <c r="I433" s="12"/>
      <c r="J433" s="11"/>
      <c r="K433" s="10"/>
      <c r="L433" s="9"/>
      <c r="M433" s="8"/>
    </row>
    <row r="434" spans="2:13" x14ac:dyDescent="0.25">
      <c r="B434" s="85"/>
      <c r="C434" s="68"/>
      <c r="D434" s="72"/>
      <c r="E434" s="73"/>
      <c r="F434" s="77"/>
      <c r="G434" s="14" t="s">
        <v>6</v>
      </c>
      <c r="H434" s="13"/>
      <c r="I434" s="12"/>
      <c r="J434" s="11"/>
      <c r="K434" s="10"/>
      <c r="L434" s="9"/>
      <c r="M434" s="8"/>
    </row>
    <row r="435" spans="2:13" x14ac:dyDescent="0.25">
      <c r="B435" s="85"/>
      <c r="C435" s="68"/>
      <c r="D435" s="72"/>
      <c r="E435" s="73"/>
      <c r="F435" s="77"/>
      <c r="G435" s="14" t="s">
        <v>5</v>
      </c>
      <c r="H435" s="13"/>
      <c r="I435" s="12"/>
      <c r="J435" s="11"/>
      <c r="K435" s="10"/>
      <c r="L435" s="9"/>
      <c r="M435" s="8"/>
    </row>
    <row r="436" spans="2:13" x14ac:dyDescent="0.25">
      <c r="B436" s="85"/>
      <c r="C436" s="68"/>
      <c r="D436" s="72"/>
      <c r="E436" s="73"/>
      <c r="F436" s="77"/>
      <c r="G436" s="14" t="s">
        <v>4</v>
      </c>
      <c r="H436" s="13"/>
      <c r="I436" s="12"/>
      <c r="J436" s="11"/>
      <c r="K436" s="10"/>
      <c r="L436" s="9"/>
      <c r="M436" s="8"/>
    </row>
    <row r="437" spans="2:13" x14ac:dyDescent="0.25">
      <c r="B437" s="85"/>
      <c r="C437" s="68"/>
      <c r="D437" s="72"/>
      <c r="E437" s="73"/>
      <c r="F437" s="77"/>
      <c r="G437" s="14" t="s">
        <v>3</v>
      </c>
      <c r="H437" s="13"/>
      <c r="I437" s="12"/>
      <c r="J437" s="11"/>
      <c r="K437" s="10"/>
      <c r="L437" s="9"/>
      <c r="M437" s="8"/>
    </row>
    <row r="438" spans="2:13" x14ac:dyDescent="0.25">
      <c r="B438" s="85"/>
      <c r="C438" s="68"/>
      <c r="D438" s="72"/>
      <c r="E438" s="73"/>
      <c r="F438" s="77"/>
      <c r="G438" s="14" t="s">
        <v>2</v>
      </c>
      <c r="H438" s="13"/>
      <c r="I438" s="12"/>
      <c r="J438" s="11"/>
      <c r="K438" s="10"/>
      <c r="L438" s="9"/>
      <c r="M438" s="8"/>
    </row>
    <row r="439" spans="2:13" ht="15.75" thickBot="1" x14ac:dyDescent="0.3">
      <c r="B439" s="86"/>
      <c r="C439" s="69"/>
      <c r="D439" s="74"/>
      <c r="E439" s="75"/>
      <c r="F439" s="87"/>
      <c r="G439" s="5" t="s">
        <v>1</v>
      </c>
      <c r="H439" s="7"/>
      <c r="I439" s="6"/>
      <c r="J439" s="5">
        <f>SUM(J431:J438)</f>
        <v>8</v>
      </c>
      <c r="K439" s="4">
        <f>SUM(K431:K438)</f>
        <v>8000</v>
      </c>
      <c r="L439" s="3">
        <f>SUM(L431:L438)</f>
        <v>0</v>
      </c>
      <c r="M439" s="2">
        <f>SUM(M431:M438)</f>
        <v>0</v>
      </c>
    </row>
    <row r="440" spans="2:13" ht="15" customHeight="1" x14ac:dyDescent="0.25">
      <c r="B440" s="96" t="s">
        <v>13</v>
      </c>
      <c r="C440" s="99">
        <v>16</v>
      </c>
      <c r="D440" s="102" t="s">
        <v>12</v>
      </c>
      <c r="E440" s="103"/>
      <c r="F440" s="91" t="s">
        <v>11</v>
      </c>
      <c r="G440" s="21" t="s">
        <v>9</v>
      </c>
      <c r="H440" s="20">
        <v>2</v>
      </c>
      <c r="I440" s="19">
        <v>18</v>
      </c>
      <c r="J440" s="18"/>
      <c r="K440" s="17"/>
      <c r="L440" s="16"/>
      <c r="M440" s="15"/>
    </row>
    <row r="441" spans="2:13" ht="15" customHeight="1" x14ac:dyDescent="0.25">
      <c r="B441" s="97"/>
      <c r="C441" s="100"/>
      <c r="D441" s="104"/>
      <c r="E441" s="105"/>
      <c r="F441" s="92"/>
      <c r="G441" s="14" t="s">
        <v>8</v>
      </c>
      <c r="H441" s="13"/>
      <c r="I441" s="12"/>
      <c r="J441" s="11"/>
      <c r="K441" s="10"/>
      <c r="L441" s="9"/>
      <c r="M441" s="8"/>
    </row>
    <row r="442" spans="2:13" ht="15" customHeight="1" x14ac:dyDescent="0.25">
      <c r="B442" s="97"/>
      <c r="C442" s="100"/>
      <c r="D442" s="104"/>
      <c r="E442" s="105"/>
      <c r="F442" s="92"/>
      <c r="G442" s="14" t="s">
        <v>7</v>
      </c>
      <c r="H442" s="13"/>
      <c r="I442" s="12"/>
      <c r="J442" s="11"/>
      <c r="K442" s="10"/>
      <c r="L442" s="9"/>
      <c r="M442" s="8"/>
    </row>
    <row r="443" spans="2:13" ht="15" customHeight="1" x14ac:dyDescent="0.25">
      <c r="B443" s="97"/>
      <c r="C443" s="100"/>
      <c r="D443" s="104"/>
      <c r="E443" s="105"/>
      <c r="F443" s="92"/>
      <c r="G443" s="14" t="s">
        <v>6</v>
      </c>
      <c r="H443" s="13"/>
      <c r="I443" s="12"/>
      <c r="J443" s="11"/>
      <c r="K443" s="10"/>
      <c r="L443" s="9"/>
      <c r="M443" s="8"/>
    </row>
    <row r="444" spans="2:13" ht="15" customHeight="1" x14ac:dyDescent="0.25">
      <c r="B444" s="97"/>
      <c r="C444" s="100"/>
      <c r="D444" s="104"/>
      <c r="E444" s="105"/>
      <c r="F444" s="92"/>
      <c r="G444" s="14" t="s">
        <v>5</v>
      </c>
      <c r="H444" s="13"/>
      <c r="I444" s="12"/>
      <c r="J444" s="11"/>
      <c r="K444" s="10"/>
      <c r="L444" s="9"/>
      <c r="M444" s="8"/>
    </row>
    <row r="445" spans="2:13" ht="15" customHeight="1" x14ac:dyDescent="0.25">
      <c r="B445" s="97"/>
      <c r="C445" s="100"/>
      <c r="D445" s="104"/>
      <c r="E445" s="105"/>
      <c r="F445" s="92"/>
      <c r="G445" s="14" t="s">
        <v>4</v>
      </c>
      <c r="H445" s="13"/>
      <c r="I445" s="12"/>
      <c r="J445" s="11"/>
      <c r="K445" s="10"/>
      <c r="L445" s="9"/>
      <c r="M445" s="8"/>
    </row>
    <row r="446" spans="2:13" ht="15" customHeight="1" x14ac:dyDescent="0.25">
      <c r="B446" s="97"/>
      <c r="C446" s="100"/>
      <c r="D446" s="104"/>
      <c r="E446" s="105"/>
      <c r="F446" s="92"/>
      <c r="G446" s="14" t="s">
        <v>3</v>
      </c>
      <c r="H446" s="13"/>
      <c r="I446" s="12"/>
      <c r="J446" s="11"/>
      <c r="K446" s="10"/>
      <c r="L446" s="9"/>
      <c r="M446" s="8"/>
    </row>
    <row r="447" spans="2:13" ht="15" customHeight="1" x14ac:dyDescent="0.25">
      <c r="B447" s="97"/>
      <c r="C447" s="100"/>
      <c r="D447" s="104"/>
      <c r="E447" s="105"/>
      <c r="F447" s="92"/>
      <c r="G447" s="14" t="s">
        <v>2</v>
      </c>
      <c r="H447" s="13"/>
      <c r="I447" s="12"/>
      <c r="J447" s="11"/>
      <c r="K447" s="10"/>
      <c r="L447" s="9"/>
      <c r="M447" s="8"/>
    </row>
    <row r="448" spans="2:13" ht="15.75" customHeight="1" thickBot="1" x14ac:dyDescent="0.3">
      <c r="B448" s="97"/>
      <c r="C448" s="100"/>
      <c r="D448" s="104"/>
      <c r="E448" s="105"/>
      <c r="F448" s="93"/>
      <c r="G448" s="5" t="s">
        <v>1</v>
      </c>
      <c r="H448" s="7">
        <f>SUM(H440:H447)</f>
        <v>2</v>
      </c>
      <c r="I448" s="6">
        <f>SUM(I440:I447)</f>
        <v>18</v>
      </c>
      <c r="J448" s="5"/>
      <c r="K448" s="4"/>
      <c r="L448" s="3">
        <f>SUM(L440:L447)</f>
        <v>0</v>
      </c>
      <c r="M448" s="2">
        <f>SUM(M440:M447)</f>
        <v>0</v>
      </c>
    </row>
    <row r="449" spans="2:13" ht="15.75" customHeight="1" thickTop="1" x14ac:dyDescent="0.25">
      <c r="B449" s="97"/>
      <c r="C449" s="100"/>
      <c r="D449" s="104"/>
      <c r="E449" s="105"/>
      <c r="F449" s="94" t="s">
        <v>10</v>
      </c>
      <c r="G449" s="21" t="s">
        <v>9</v>
      </c>
      <c r="H449" s="20">
        <v>1</v>
      </c>
      <c r="I449" s="19" t="s">
        <v>0</v>
      </c>
      <c r="J449" s="18"/>
      <c r="K449" s="17"/>
      <c r="L449" s="16"/>
      <c r="M449" s="15"/>
    </row>
    <row r="450" spans="2:13" ht="15" customHeight="1" x14ac:dyDescent="0.25">
      <c r="B450" s="97"/>
      <c r="C450" s="100"/>
      <c r="D450" s="104"/>
      <c r="E450" s="105"/>
      <c r="F450" s="92"/>
      <c r="G450" s="14" t="s">
        <v>8</v>
      </c>
      <c r="H450" s="13"/>
      <c r="I450" s="12"/>
      <c r="J450" s="11"/>
      <c r="K450" s="10"/>
      <c r="L450" s="9"/>
      <c r="M450" s="8"/>
    </row>
    <row r="451" spans="2:13" ht="15" customHeight="1" x14ac:dyDescent="0.25">
      <c r="B451" s="97"/>
      <c r="C451" s="100"/>
      <c r="D451" s="104"/>
      <c r="E451" s="105"/>
      <c r="F451" s="92"/>
      <c r="G451" s="14" t="s">
        <v>7</v>
      </c>
      <c r="H451" s="13"/>
      <c r="I451" s="12"/>
      <c r="J451" s="11"/>
      <c r="K451" s="10"/>
      <c r="L451" s="9"/>
      <c r="M451" s="8"/>
    </row>
    <row r="452" spans="2:13" ht="15" customHeight="1" x14ac:dyDescent="0.25">
      <c r="B452" s="97"/>
      <c r="C452" s="100"/>
      <c r="D452" s="104"/>
      <c r="E452" s="105"/>
      <c r="F452" s="92"/>
      <c r="G452" s="14" t="s">
        <v>6</v>
      </c>
      <c r="H452" s="13"/>
      <c r="I452" s="12"/>
      <c r="J452" s="11"/>
      <c r="K452" s="10"/>
      <c r="L452" s="9"/>
      <c r="M452" s="8"/>
    </row>
    <row r="453" spans="2:13" ht="15" customHeight="1" x14ac:dyDescent="0.25">
      <c r="B453" s="97"/>
      <c r="C453" s="100"/>
      <c r="D453" s="104"/>
      <c r="E453" s="105"/>
      <c r="F453" s="92"/>
      <c r="G453" s="14" t="s">
        <v>5</v>
      </c>
      <c r="H453" s="13"/>
      <c r="I453" s="12"/>
      <c r="J453" s="11"/>
      <c r="K453" s="10"/>
      <c r="L453" s="9"/>
      <c r="M453" s="8"/>
    </row>
    <row r="454" spans="2:13" ht="15" customHeight="1" x14ac:dyDescent="0.25">
      <c r="B454" s="97"/>
      <c r="C454" s="100"/>
      <c r="D454" s="104"/>
      <c r="E454" s="105"/>
      <c r="F454" s="92"/>
      <c r="G454" s="14" t="s">
        <v>4</v>
      </c>
      <c r="H454" s="13"/>
      <c r="I454" s="12"/>
      <c r="J454" s="11"/>
      <c r="K454" s="10"/>
      <c r="L454" s="9"/>
      <c r="M454" s="8"/>
    </row>
    <row r="455" spans="2:13" ht="15" customHeight="1" x14ac:dyDescent="0.25">
      <c r="B455" s="97"/>
      <c r="C455" s="100"/>
      <c r="D455" s="104"/>
      <c r="E455" s="105"/>
      <c r="F455" s="92"/>
      <c r="G455" s="14" t="s">
        <v>3</v>
      </c>
      <c r="H455" s="13"/>
      <c r="I455" s="12"/>
      <c r="J455" s="11"/>
      <c r="K455" s="10"/>
      <c r="L455" s="9"/>
      <c r="M455" s="8"/>
    </row>
    <row r="456" spans="2:13" ht="15" customHeight="1" x14ac:dyDescent="0.25">
      <c r="B456" s="97"/>
      <c r="C456" s="100"/>
      <c r="D456" s="104"/>
      <c r="E456" s="105"/>
      <c r="F456" s="92"/>
      <c r="G456" s="14" t="s">
        <v>2</v>
      </c>
      <c r="H456" s="13"/>
      <c r="I456" s="12"/>
      <c r="J456" s="11"/>
      <c r="K456" s="10"/>
      <c r="L456" s="9"/>
      <c r="M456" s="8"/>
    </row>
    <row r="457" spans="2:13" ht="15.75" customHeight="1" thickBot="1" x14ac:dyDescent="0.3">
      <c r="B457" s="97"/>
      <c r="C457" s="100"/>
      <c r="D457" s="104"/>
      <c r="E457" s="105"/>
      <c r="F457" s="95"/>
      <c r="G457" s="5" t="s">
        <v>1</v>
      </c>
      <c r="H457" s="7">
        <v>1</v>
      </c>
      <c r="I457" s="6" t="s">
        <v>0</v>
      </c>
      <c r="J457" s="5"/>
      <c r="K457" s="4"/>
      <c r="L457" s="3">
        <f>SUM(L449:L456)</f>
        <v>0</v>
      </c>
      <c r="M457" s="2">
        <f>SUM(M449:M456)</f>
        <v>0</v>
      </c>
    </row>
    <row r="458" spans="2:13" x14ac:dyDescent="0.25">
      <c r="B458" s="97"/>
      <c r="C458" s="100"/>
      <c r="D458" s="104"/>
      <c r="E458" s="105"/>
      <c r="F458" s="108" t="s">
        <v>17</v>
      </c>
      <c r="G458" s="21" t="s">
        <v>9</v>
      </c>
      <c r="H458" s="18">
        <v>1</v>
      </c>
      <c r="I458" s="17">
        <v>840</v>
      </c>
      <c r="J458" s="18"/>
      <c r="K458" s="17"/>
      <c r="L458" s="16"/>
      <c r="M458" s="15"/>
    </row>
    <row r="459" spans="2:13" x14ac:dyDescent="0.25">
      <c r="B459" s="97"/>
      <c r="C459" s="100"/>
      <c r="D459" s="104"/>
      <c r="E459" s="105"/>
      <c r="F459" s="109"/>
      <c r="G459" s="14" t="s">
        <v>8</v>
      </c>
      <c r="H459" s="11"/>
      <c r="I459" s="10"/>
      <c r="J459" s="11"/>
      <c r="K459" s="10"/>
      <c r="L459" s="9"/>
      <c r="M459" s="8"/>
    </row>
    <row r="460" spans="2:13" x14ac:dyDescent="0.25">
      <c r="B460" s="97"/>
      <c r="C460" s="100"/>
      <c r="D460" s="104"/>
      <c r="E460" s="105"/>
      <c r="F460" s="109"/>
      <c r="G460" s="14" t="s">
        <v>7</v>
      </c>
      <c r="H460" s="11"/>
      <c r="I460" s="10"/>
      <c r="J460" s="11"/>
      <c r="K460" s="10"/>
      <c r="L460" s="9"/>
      <c r="M460" s="8"/>
    </row>
    <row r="461" spans="2:13" x14ac:dyDescent="0.25">
      <c r="B461" s="97"/>
      <c r="C461" s="100"/>
      <c r="D461" s="104"/>
      <c r="E461" s="105"/>
      <c r="F461" s="109"/>
      <c r="G461" s="14" t="s">
        <v>6</v>
      </c>
      <c r="H461" s="11"/>
      <c r="I461" s="10"/>
      <c r="J461" s="11"/>
      <c r="K461" s="10"/>
      <c r="L461" s="9"/>
      <c r="M461" s="8"/>
    </row>
    <row r="462" spans="2:13" x14ac:dyDescent="0.25">
      <c r="B462" s="97"/>
      <c r="C462" s="100"/>
      <c r="D462" s="104"/>
      <c r="E462" s="105"/>
      <c r="F462" s="109"/>
      <c r="G462" s="14" t="s">
        <v>5</v>
      </c>
      <c r="H462" s="11"/>
      <c r="I462" s="10"/>
      <c r="J462" s="11"/>
      <c r="K462" s="10"/>
      <c r="L462" s="9"/>
      <c r="M462" s="8"/>
    </row>
    <row r="463" spans="2:13" x14ac:dyDescent="0.25">
      <c r="B463" s="97"/>
      <c r="C463" s="100"/>
      <c r="D463" s="104"/>
      <c r="E463" s="105"/>
      <c r="F463" s="109"/>
      <c r="G463" s="14" t="s">
        <v>4</v>
      </c>
      <c r="H463" s="11"/>
      <c r="I463" s="10"/>
      <c r="J463" s="11"/>
      <c r="K463" s="10"/>
      <c r="L463" s="9"/>
      <c r="M463" s="8"/>
    </row>
    <row r="464" spans="2:13" x14ac:dyDescent="0.25">
      <c r="B464" s="97"/>
      <c r="C464" s="100"/>
      <c r="D464" s="104"/>
      <c r="E464" s="105"/>
      <c r="F464" s="109"/>
      <c r="G464" s="14" t="s">
        <v>3</v>
      </c>
      <c r="H464" s="11"/>
      <c r="I464" s="10"/>
      <c r="J464" s="11"/>
      <c r="K464" s="10"/>
      <c r="L464" s="9"/>
      <c r="M464" s="8"/>
    </row>
    <row r="465" spans="2:13" x14ac:dyDescent="0.25">
      <c r="B465" s="97"/>
      <c r="C465" s="100"/>
      <c r="D465" s="104"/>
      <c r="E465" s="105"/>
      <c r="F465" s="109"/>
      <c r="G465" s="14" t="s">
        <v>2</v>
      </c>
      <c r="H465" s="11"/>
      <c r="I465" s="10"/>
      <c r="J465" s="11"/>
      <c r="K465" s="10"/>
      <c r="L465" s="9"/>
      <c r="M465" s="8"/>
    </row>
    <row r="466" spans="2:13" ht="15.75" thickBot="1" x14ac:dyDescent="0.3">
      <c r="B466" s="98"/>
      <c r="C466" s="101"/>
      <c r="D466" s="106"/>
      <c r="E466" s="107"/>
      <c r="F466" s="110"/>
      <c r="G466" s="5" t="s">
        <v>1</v>
      </c>
      <c r="H466" s="5">
        <v>1</v>
      </c>
      <c r="I466" s="4">
        <v>840</v>
      </c>
      <c r="J466" s="5"/>
      <c r="K466" s="4"/>
      <c r="L466" s="3">
        <f>SUM(L458:L465)</f>
        <v>0</v>
      </c>
      <c r="M466" s="2">
        <f>SUM(M458:M465)</f>
        <v>0</v>
      </c>
    </row>
  </sheetData>
  <mergeCells count="105">
    <mergeCell ref="B431:B439"/>
    <mergeCell ref="C431:C439"/>
    <mergeCell ref="D431:E439"/>
    <mergeCell ref="F431:F439"/>
    <mergeCell ref="F440:F448"/>
    <mergeCell ref="F449:F457"/>
    <mergeCell ref="B440:B466"/>
    <mergeCell ref="C440:C466"/>
    <mergeCell ref="D440:E466"/>
    <mergeCell ref="F458:F466"/>
    <mergeCell ref="B413:B430"/>
    <mergeCell ref="C413:C430"/>
    <mergeCell ref="D413:E430"/>
    <mergeCell ref="F413:F421"/>
    <mergeCell ref="F422:F430"/>
    <mergeCell ref="F314:F322"/>
    <mergeCell ref="F323:F331"/>
    <mergeCell ref="F332:F340"/>
    <mergeCell ref="F341:F349"/>
    <mergeCell ref="B350:B376"/>
    <mergeCell ref="C350:C376"/>
    <mergeCell ref="D350:E376"/>
    <mergeCell ref="F350:F358"/>
    <mergeCell ref="F359:F367"/>
    <mergeCell ref="F368:F376"/>
    <mergeCell ref="B377:B412"/>
    <mergeCell ref="C377:C412"/>
    <mergeCell ref="D377:E412"/>
    <mergeCell ref="F377:F385"/>
    <mergeCell ref="F386:F394"/>
    <mergeCell ref="F395:F403"/>
    <mergeCell ref="F404:F412"/>
    <mergeCell ref="B278:B286"/>
    <mergeCell ref="C278:C286"/>
    <mergeCell ref="D278:E286"/>
    <mergeCell ref="F278:F286"/>
    <mergeCell ref="B287:B349"/>
    <mergeCell ref="C287:C349"/>
    <mergeCell ref="D287:E349"/>
    <mergeCell ref="F287:F295"/>
    <mergeCell ref="F296:F304"/>
    <mergeCell ref="F305:F313"/>
    <mergeCell ref="B215:B250"/>
    <mergeCell ref="C215:C250"/>
    <mergeCell ref="D215:E250"/>
    <mergeCell ref="F215:F223"/>
    <mergeCell ref="F224:F232"/>
    <mergeCell ref="F233:F241"/>
    <mergeCell ref="F242:F250"/>
    <mergeCell ref="B179:B196"/>
    <mergeCell ref="C179:C196"/>
    <mergeCell ref="D179:E196"/>
    <mergeCell ref="F179:F187"/>
    <mergeCell ref="F188:F196"/>
    <mergeCell ref="B197:B214"/>
    <mergeCell ref="C197:C214"/>
    <mergeCell ref="D197:E214"/>
    <mergeCell ref="F197:F205"/>
    <mergeCell ref="F206:F214"/>
    <mergeCell ref="B251:B259"/>
    <mergeCell ref="C251:C259"/>
    <mergeCell ref="D251:E259"/>
    <mergeCell ref="F251:F259"/>
    <mergeCell ref="B260:B277"/>
    <mergeCell ref="C260:C277"/>
    <mergeCell ref="D260:E277"/>
    <mergeCell ref="F260:F268"/>
    <mergeCell ref="F269:F277"/>
    <mergeCell ref="F80:F88"/>
    <mergeCell ref="F89:F97"/>
    <mergeCell ref="F98:F106"/>
    <mergeCell ref="F107:F115"/>
    <mergeCell ref="B125:B178"/>
    <mergeCell ref="C125:C178"/>
    <mergeCell ref="D125:E178"/>
    <mergeCell ref="F125:F133"/>
    <mergeCell ref="F134:F142"/>
    <mergeCell ref="F143:F151"/>
    <mergeCell ref="F152:F160"/>
    <mergeCell ref="F161:F169"/>
    <mergeCell ref="F170:F178"/>
    <mergeCell ref="F116:F124"/>
    <mergeCell ref="B80:B124"/>
    <mergeCell ref="C80:C124"/>
    <mergeCell ref="D80:E124"/>
    <mergeCell ref="B8:B79"/>
    <mergeCell ref="C8:C79"/>
    <mergeCell ref="D8:E79"/>
    <mergeCell ref="F8:F16"/>
    <mergeCell ref="F17:F25"/>
    <mergeCell ref="F26:F34"/>
    <mergeCell ref="F35:F43"/>
    <mergeCell ref="F44:F52"/>
    <mergeCell ref="F53:F61"/>
    <mergeCell ref="F62:F70"/>
    <mergeCell ref="F71:F79"/>
    <mergeCell ref="B2:M4"/>
    <mergeCell ref="L5:M5"/>
    <mergeCell ref="B6:B7"/>
    <mergeCell ref="C6:C7"/>
    <mergeCell ref="D6:E7"/>
    <mergeCell ref="F6:F7"/>
    <mergeCell ref="G6:I6"/>
    <mergeCell ref="J6:K6"/>
    <mergeCell ref="L6:M6"/>
  </mergeCells>
  <conditionalFormatting sqref="M2:M4 M6:M7 H2:L7">
    <cfRule type="cellIs" dxfId="24" priority="26" operator="equal">
      <formula>0</formula>
    </cfRule>
  </conditionalFormatting>
  <conditionalFormatting sqref="H8:M16 L17:M25 H8:I25 H26:M79">
    <cfRule type="cellIs" dxfId="23" priority="25" operator="equal">
      <formula>0</formula>
    </cfRule>
  </conditionalFormatting>
  <conditionalFormatting sqref="H80:M97 H98:I106 L98:M106 H107:M124">
    <cfRule type="cellIs" dxfId="22" priority="24" operator="equal">
      <formula>0</formula>
    </cfRule>
  </conditionalFormatting>
  <conditionalFormatting sqref="H125:M178">
    <cfRule type="cellIs" dxfId="21" priority="23" operator="equal">
      <formula>0</formula>
    </cfRule>
  </conditionalFormatting>
  <conditionalFormatting sqref="H179:M196">
    <cfRule type="cellIs" dxfId="20" priority="22" operator="equal">
      <formula>0</formula>
    </cfRule>
  </conditionalFormatting>
  <conditionalFormatting sqref="H206:M214 L197:M205 H197:I214">
    <cfRule type="cellIs" dxfId="19" priority="21" operator="equal">
      <formula>0</formula>
    </cfRule>
  </conditionalFormatting>
  <conditionalFormatting sqref="H215:M232">
    <cfRule type="cellIs" dxfId="18" priority="20" operator="equal">
      <formula>0</formula>
    </cfRule>
  </conditionalFormatting>
  <conditionalFormatting sqref="H233:M250">
    <cfRule type="cellIs" dxfId="17" priority="19" operator="equal">
      <formula>0</formula>
    </cfRule>
  </conditionalFormatting>
  <conditionalFormatting sqref="H251:M259">
    <cfRule type="cellIs" dxfId="16" priority="18" operator="equal">
      <formula>0</formula>
    </cfRule>
  </conditionalFormatting>
  <conditionalFormatting sqref="H260:M277">
    <cfRule type="cellIs" dxfId="15" priority="17" operator="equal">
      <formula>0</formula>
    </cfRule>
  </conditionalFormatting>
  <conditionalFormatting sqref="H278:M286">
    <cfRule type="cellIs" dxfId="14" priority="16" operator="equal">
      <formula>0</formula>
    </cfRule>
  </conditionalFormatting>
  <conditionalFormatting sqref="H314:I314 K314">
    <cfRule type="cellIs" dxfId="13" priority="15" operator="equal">
      <formula>0</formula>
    </cfRule>
  </conditionalFormatting>
  <conditionalFormatting sqref="H341:M349">
    <cfRule type="cellIs" dxfId="12" priority="13" operator="equal">
      <formula>0</formula>
    </cfRule>
  </conditionalFormatting>
  <conditionalFormatting sqref="L314:M314 H315:M340 H287:M313">
    <cfRule type="cellIs" dxfId="11" priority="14" operator="equal">
      <formula>0</formula>
    </cfRule>
  </conditionalFormatting>
  <conditionalFormatting sqref="H350:M367">
    <cfRule type="cellIs" dxfId="10" priority="12" operator="equal">
      <formula>0</formula>
    </cfRule>
  </conditionalFormatting>
  <conditionalFormatting sqref="H368:M376">
    <cfRule type="cellIs" dxfId="9" priority="11" operator="equal">
      <formula>0</formula>
    </cfRule>
  </conditionalFormatting>
  <conditionalFormatting sqref="H377:M394">
    <cfRule type="cellIs" dxfId="8" priority="10" operator="equal">
      <formula>0</formula>
    </cfRule>
  </conditionalFormatting>
  <conditionalFormatting sqref="H395:M412">
    <cfRule type="cellIs" dxfId="7" priority="9" operator="equal">
      <formula>0</formula>
    </cfRule>
  </conditionalFormatting>
  <conditionalFormatting sqref="H413:M430">
    <cfRule type="cellIs" dxfId="6" priority="8" operator="equal">
      <formula>0</formula>
    </cfRule>
  </conditionalFormatting>
  <conditionalFormatting sqref="H431:M439">
    <cfRule type="cellIs" dxfId="5" priority="7" operator="equal">
      <formula>0</formula>
    </cfRule>
  </conditionalFormatting>
  <conditionalFormatting sqref="H440:M457">
    <cfRule type="cellIs" dxfId="4" priority="6" operator="equal">
      <formula>0</formula>
    </cfRule>
  </conditionalFormatting>
  <conditionalFormatting sqref="J17:K25">
    <cfRule type="cellIs" dxfId="3" priority="5" operator="equal">
      <formula>0</formula>
    </cfRule>
  </conditionalFormatting>
  <conditionalFormatting sqref="J98:K106">
    <cfRule type="cellIs" dxfId="2" priority="4" operator="equal">
      <formula>0</formula>
    </cfRule>
  </conditionalFormatting>
  <conditionalFormatting sqref="J197:K205">
    <cfRule type="cellIs" dxfId="1" priority="3" operator="equal">
      <formula>0</formula>
    </cfRule>
  </conditionalFormatting>
  <conditionalFormatting sqref="H458:M466">
    <cfRule type="cellIs" dxfId="0" priority="2" operator="equal">
      <formula>0</formula>
    </cfRule>
  </conditionalFormatting>
  <pageMargins left="0.7" right="0.7" top="0.75" bottom="0.75" header="0.3" footer="0.3"/>
  <pageSetup paperSize="9" scale="45" fitToHeight="0" orientation="portrait" r:id="rId1"/>
  <rowBreaks count="4" manualBreakCount="4">
    <brk id="79" min="1" max="12" man="1"/>
    <brk id="178" min="1" max="12" man="1"/>
    <brk id="259" min="1" max="12" man="1"/>
    <brk id="349" min="1" max="1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25.06.2018 </vt:lpstr>
      <vt:lpstr>'25.06.2018 '!Yazdırma_Alanı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2018-06-22T11:00:47Z</dcterms:modified>
</cp:coreProperties>
</file>